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1"/>
  </bookViews>
  <sheets>
    <sheet name="Sheet1" sheetId="1" r:id="rId1"/>
    <sheet name="Sheet2+" sheetId="2" r:id="rId2"/>
  </sheets>
  <definedNames/>
  <calcPr fullCalcOnLoad="1"/>
</workbook>
</file>

<file path=xl/sharedStrings.xml><?xml version="1.0" encoding="utf-8"?>
<sst xmlns="http://schemas.openxmlformats.org/spreadsheetml/2006/main" count="496" uniqueCount="236">
  <si>
    <t>0</t>
  </si>
  <si>
    <t>1</t>
  </si>
  <si>
    <t>2</t>
  </si>
  <si>
    <t>01</t>
  </si>
  <si>
    <t>04</t>
  </si>
  <si>
    <t>05</t>
  </si>
  <si>
    <t>06</t>
  </si>
  <si>
    <t>08</t>
  </si>
  <si>
    <t>09</t>
  </si>
  <si>
    <t>10</t>
  </si>
  <si>
    <t>11</t>
  </si>
  <si>
    <t>1342</t>
  </si>
  <si>
    <t>1390</t>
  </si>
  <si>
    <t>1392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</si>
  <si>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</si>
  <si>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</si>
  <si>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</si>
  <si>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</si>
  <si>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</si>
  <si>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</si>
  <si>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</si>
  <si>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</si>
  <si>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</si>
  <si>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</si>
  <si>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</si>
  <si>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71452</t>
  </si>
  <si>
    <t>այդ թվում՝</t>
  </si>
  <si>
    <t>Շրջակա միջավայրի պաշտպանություն (այլ դասերին չպատկանող)/Կանաչապատում/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</si>
  <si>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</si>
  <si>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</si>
  <si>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</si>
  <si>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</si>
  <si>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</si>
  <si>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</si>
  <si>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</si>
  <si>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</si>
  <si>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</si>
  <si>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</si>
  <si>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</si>
  <si>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</si>
  <si>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</si>
  <si>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</si>
  <si>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</si>
  <si>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</si>
  <si>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</si>
  <si>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</si>
  <si>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</si>
  <si>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</si>
  <si>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</si>
  <si>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</si>
  <si>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</si>
  <si>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</si>
  <si>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</si>
  <si>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2. ՊԱՇՏՈՆԱԿԱՆ ԴՐԱՄԱՇՆՈՐՀՆԵՐ</t>
  </si>
  <si>
    <t>(տող 1210 + տող 1220 + տող 1230 + տող 1240 + տող 1250 + տող 1260)</t>
  </si>
  <si>
    <t>Կրթություն (այլ դասերին չպատկանող)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</si>
  <si>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</si>
  <si>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</si>
  <si>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</si>
  <si>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</si>
  <si>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</si>
  <si>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</si>
  <si>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</si>
  <si>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</si>
  <si>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</si>
  <si>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</si>
  <si>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</si>
  <si>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</si>
  <si>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</si>
  <si>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</si>
  <si>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</si>
  <si>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</si>
  <si>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</si>
  <si>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</si>
  <si>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</si>
  <si>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</si>
  <si>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</si>
  <si>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</si>
  <si>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</si>
  <si>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</si>
  <si>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</si>
  <si>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</si>
  <si>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</si>
  <si>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</si>
  <si>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x</t>
  </si>
  <si>
    <t xml:space="preserve"> X</t>
  </si>
  <si>
    <t>X</t>
  </si>
  <si>
    <t>1334</t>
  </si>
  <si>
    <t>Ընդամենը (ս.5+ս.6)</t>
  </si>
  <si>
    <t>վարչական մաս</t>
  </si>
  <si>
    <t>ֆոնդային մաս</t>
  </si>
  <si>
    <t>Այլ ոչ հարկային եկամուտ</t>
  </si>
  <si>
    <t>1111</t>
  </si>
  <si>
    <t>1112</t>
  </si>
  <si>
    <t>1121</t>
  </si>
  <si>
    <t>1131</t>
  </si>
  <si>
    <t>1140</t>
  </si>
  <si>
    <t>1142</t>
  </si>
  <si>
    <t>1143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</si>
  <si>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</si>
  <si>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</si>
  <si>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</si>
  <si>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</si>
  <si>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</si>
  <si>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</si>
  <si>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</si>
  <si>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</si>
  <si>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</si>
  <si>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</si>
  <si>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</si>
  <si>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</si>
  <si>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1352</t>
  </si>
  <si>
    <t>1361</t>
  </si>
  <si>
    <t>1382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</si>
  <si>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</si>
  <si>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</si>
  <si>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</si>
  <si>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</si>
  <si>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</si>
  <si>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</si>
  <si>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</si>
  <si>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</si>
  <si>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</si>
  <si>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t xml:space="preserve">Ընդհանուր բնույթի ծառայություններ` /ՔԿԱԳ/ </t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</si>
  <si>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</si>
  <si>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</si>
  <si>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</si>
  <si>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</si>
  <si>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</si>
  <si>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</si>
  <si>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</si>
  <si>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</si>
  <si>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</si>
  <si>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</si>
  <si>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</si>
  <si>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</si>
  <si>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</si>
  <si>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1393բ</t>
  </si>
  <si>
    <t>Տրանսպորտ</t>
  </si>
  <si>
    <t xml:space="preserve">ճանապարհային տրանսպորտ </t>
  </si>
  <si>
    <t xml:space="preserve">Խողովակաշարային և այլ տրանսպորտ </t>
  </si>
  <si>
    <t>9</t>
  </si>
  <si>
    <t>Տնտեսական հարաբերություններ (այլ դասերին չպատկանող)</t>
  </si>
  <si>
    <t>Աղբահանում</t>
  </si>
  <si>
    <t>Շրջակա միջավայրի պաշտպանություն (այլ դասերին չպատկանող)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</si>
  <si>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</si>
  <si>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</si>
  <si>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</si>
  <si>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</si>
  <si>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</si>
  <si>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</si>
  <si>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</si>
  <si>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</si>
  <si>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</si>
  <si>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</si>
  <si>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</si>
  <si>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</si>
  <si>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</si>
  <si>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</si>
  <si>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</si>
  <si>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</si>
  <si>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</si>
  <si>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3</t>
  </si>
  <si>
    <t>1372</t>
  </si>
  <si>
    <t>1351ա</t>
  </si>
  <si>
    <t xml:space="preserve">1351բ </t>
  </si>
  <si>
    <t>Հավելված 1</t>
  </si>
  <si>
    <t>Հավելված 2</t>
  </si>
  <si>
    <t>Կապան համայնքի ավագանու</t>
  </si>
  <si>
    <t>Կապան  համայնքի ավագանու</t>
  </si>
  <si>
    <t>ժէ) Համայնքի տարածքում քաղաքացիական հագեհանգստի (հրաժեշտի) ծիսակատարության ծառայություններ իրականացնելու և (կամ) մատուցելու թույլտվություն</t>
  </si>
  <si>
    <t>1351գ</t>
  </si>
  <si>
    <t>1351դ</t>
  </si>
  <si>
    <t>1351ե</t>
  </si>
  <si>
    <t xml:space="preserve">Համայնքի արխիվից փաստաթղթերի պատճեններ և կրկնօրինակներ տրամադրելու համար </t>
  </si>
  <si>
    <t>1351զ</t>
  </si>
  <si>
    <t>Տեղական վճարներ( տող 1351ա+տող 1351բ+տող 1351գ+տող 1351դ+տող 1351ե+1351զ) այդ թվում</t>
  </si>
  <si>
    <t>ԿՐԹՈՒԹՅՈՒՆ (ԱՅԼ ԴԱՍԵՐԻՆ ՉՊԱՏԿԱՆՈՂ)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</si>
  <si>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</si>
  <si>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ժդ) 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</si>
  <si>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</si>
  <si>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դ) Համայնքի վարչական տարածքում ոգելից և ալկոհոլային խմիչքների և (կամ) ծխախոտի արտադրանքի վաճառքի թույլտվության համար</t>
  </si>
  <si>
    <t>ե) 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</si>
  <si>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է) 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</si>
  <si>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ժե)Համայնքի վարչական տարածքում համայնքային կանոններին համապատասխան հանրային սննդի կազմակերպման և իրացման թույլտվության համար </t>
  </si>
  <si>
    <t xml:space="preserve">թ)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</si>
  <si>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ժզ)Հայաստանի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</si>
  <si>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ա)Համայնքի վարչական տարածքում նոր շենքերի, շինությունների և ոչ հիմնական  շինությունների շինարարության (տեղադրման) թույլտվության համար  (տող 1133 + տող 1334), 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</si>
  <si>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</si>
  <si>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</si>
  <si>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</si>
  <si>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</si>
  <si>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</si>
  <si>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Թանգարաններ և ցուցասրահներ</t>
  </si>
  <si>
    <t>02</t>
  </si>
  <si>
    <t>Պաշտպանություն (այլ դասերին չպատկանող)</t>
  </si>
  <si>
    <t>Այլ բնագավառներ</t>
  </si>
  <si>
    <t xml:space="preserve">Զբոսաշրջություն </t>
  </si>
  <si>
    <t>07</t>
  </si>
  <si>
    <t>Առողջապահություն (այլ դասերին չպատկանող)</t>
  </si>
  <si>
    <t xml:space="preserve">ԱՌՈՂՋԱՊԱՀՈՒԹՅՈՒՆ </t>
  </si>
  <si>
    <t xml:space="preserve">ՊԱՇՏՊԱՆՈՒԹՅՈՒՆ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</si>
  <si>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</si>
  <si>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</si>
  <si>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</si>
  <si>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1141</t>
  </si>
  <si>
    <t>11312</t>
  </si>
  <si>
    <t>11313</t>
  </si>
  <si>
    <t>11314</t>
  </si>
  <si>
    <t>11315</t>
  </si>
  <si>
    <t>11316</t>
  </si>
  <si>
    <t>11301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</si>
  <si>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</si>
  <si>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</si>
  <si>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</si>
  <si>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</si>
  <si>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</si>
  <si>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</si>
  <si>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</si>
  <si>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</si>
  <si>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</si>
  <si>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</si>
  <si>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</si>
  <si>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11317</t>
  </si>
  <si>
    <t>11318</t>
  </si>
  <si>
    <r>
      <t xml:space="preserve">ԸՆԴԱՄԵՆԸ  ԵԿԱՄՈՒՏՆԵՐ                             </t>
    </r>
    <r>
      <rPr>
        <b/>
        <sz val="10"/>
        <rFont val="GHEA Grapalat"/>
        <family val="3"/>
      </rPr>
      <t>(տող 1100 + տող 1200+տող 1300)</t>
    </r>
  </si>
  <si>
    <t>(տող 1110 + տող 1120 + տող 1130 + տող 1140 + տող 1160)</t>
  </si>
  <si>
    <t>3.9 Այլ եկամուտներ(տող 1391 + տող 1392 + տող 1393)</t>
  </si>
  <si>
    <t xml:space="preserve"> 2.6 Կապիտալ ներքին պաշտոնական դրամաշնորհներ` ստացված կառավարման այլ մակարդակներից           (տող 1261 + տող 1262)      </t>
  </si>
  <si>
    <t>1113</t>
  </si>
  <si>
    <t>Համայնքի բյուջե մուտքագրվող անշարժ գույքի հարկ</t>
  </si>
  <si>
    <t>Աշխատակազմի քարտուղար                                      Նելլի Շահնազարյան</t>
  </si>
  <si>
    <t>Աշխատակազմի քարտուղար                                  Նելլի Շահնազարյան</t>
  </si>
  <si>
    <t>&lt;&lt;    &gt;&gt; դեկտեմբեր 2021թ. թիվ   -Ն որոշման</t>
  </si>
  <si>
    <t xml:space="preserve">                                                                      &lt;&lt;     &gt;&gt; դեկտեմբեր 2021թ. թիվ      -Ն որոշման</t>
  </si>
  <si>
    <t>ՆԱԽԱԳԻԾ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</si>
</sst>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10.5"/>
      <name val="GHEA Grapalat"/>
      <family val="3"/>
    </font>
    <font>
      <i/>
      <sz val="12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0" borderId="1" applyNumberFormat="0" applyFill="0" applyProtection="0">
      <alignment horizontal="center" vertical="center"/>
    </xf>
    <xf numFmtId="0" fontId="20" fillId="0" borderId="1" applyNumberFormat="0" applyFill="0" applyProtection="0">
      <alignment horizontal="left" vertical="center" wrapText="1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205" fontId="13" fillId="0" borderId="0" xfId="0" applyNumberFormat="1" applyFont="1" applyFill="1" applyBorder="1" applyAlignment="1">
      <alignment horizontal="center" vertical="top"/>
    </xf>
    <xf numFmtId="205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204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204" fontId="11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center"/>
    </xf>
    <xf numFmtId="49" fontId="7" fillId="0" borderId="11" xfId="0" applyNumberFormat="1" applyFont="1" applyFill="1" applyBorder="1" applyAlignment="1">
      <alignment horizontal="centerContinuous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6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left" vertical="center" wrapText="1" indent="1"/>
    </xf>
    <xf numFmtId="49" fontId="7" fillId="0" borderId="12" xfId="0" applyNumberFormat="1" applyFont="1" applyFill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 wrapText="1" indent="3"/>
    </xf>
    <xf numFmtId="49" fontId="7" fillId="0" borderId="14" xfId="0" applyNumberFormat="1" applyFont="1" applyFill="1" applyBorder="1" applyAlignment="1">
      <alignment horizontal="left" vertical="center" wrapText="1" inden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 indent="2"/>
    </xf>
    <xf numFmtId="0" fontId="7" fillId="0" borderId="12" xfId="0" applyNumberFormat="1" applyFont="1" applyFill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 wrapText="1"/>
    </xf>
    <xf numFmtId="211" fontId="7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16" fillId="0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0" fontId="14" fillId="0" borderId="12" xfId="0" applyNumberFormat="1" applyFont="1" applyFill="1" applyBorder="1" applyAlignment="1">
      <alignment horizontal="left" vertical="top" wrapText="1" readingOrder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 readingOrder="1"/>
    </xf>
    <xf numFmtId="49" fontId="4" fillId="0" borderId="12" xfId="0" applyNumberFormat="1" applyFont="1" applyFill="1" applyBorder="1" applyAlignment="1">
      <alignment horizontal="left" vertical="top" wrapText="1" readingOrder="1"/>
    </xf>
    <xf numFmtId="211" fontId="7" fillId="0" borderId="12" xfId="0" applyNumberFormat="1" applyFont="1" applyFill="1" applyBorder="1" applyAlignment="1">
      <alignment horizontal="center" vertical="center"/>
    </xf>
    <xf numFmtId="211" fontId="4" fillId="0" borderId="12" xfId="0" applyNumberFormat="1" applyFont="1" applyFill="1" applyBorder="1" applyAlignment="1">
      <alignment horizontal="center" vertical="center"/>
    </xf>
    <xf numFmtId="211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11" fontId="4" fillId="0" borderId="12" xfId="0" applyNumberFormat="1" applyFont="1" applyFill="1" applyBorder="1" applyAlignment="1">
      <alignment horizontal="center" vertical="center"/>
    </xf>
    <xf numFmtId="211" fontId="4" fillId="0" borderId="12" xfId="0" applyNumberFormat="1" applyFont="1" applyFill="1" applyBorder="1" applyAlignment="1">
      <alignment horizontal="center" vertical="center" wrapText="1"/>
    </xf>
    <xf numFmtId="211" fontId="4" fillId="0" borderId="15" xfId="0" applyNumberFormat="1" applyFont="1" applyFill="1" applyBorder="1" applyAlignment="1">
      <alignment horizontal="center" vertical="center" wrapText="1"/>
    </xf>
    <xf numFmtId="211" fontId="10" fillId="0" borderId="12" xfId="0" applyNumberFormat="1" applyFont="1" applyFill="1" applyBorder="1" applyAlignment="1">
      <alignment horizontal="center" vertical="center" wrapText="1"/>
    </xf>
    <xf numFmtId="211" fontId="10" fillId="0" borderId="15" xfId="0" applyNumberFormat="1" applyFont="1" applyFill="1" applyBorder="1" applyAlignment="1">
      <alignment horizontal="center" vertical="center" wrapText="1"/>
    </xf>
    <xf numFmtId="211" fontId="4" fillId="0" borderId="15" xfId="0" applyNumberFormat="1" applyFont="1" applyFill="1" applyBorder="1" applyAlignment="1">
      <alignment horizontal="center" vertical="center"/>
    </xf>
    <xf numFmtId="211" fontId="4" fillId="0" borderId="15" xfId="0" applyNumberFormat="1" applyFont="1" applyFill="1" applyBorder="1" applyAlignment="1">
      <alignment horizontal="center" vertical="center"/>
    </xf>
    <xf numFmtId="211" fontId="4" fillId="0" borderId="14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 indent="1"/>
    </xf>
    <xf numFmtId="211" fontId="7" fillId="33" borderId="0" xfId="0" applyNumberFormat="1" applyFont="1" applyFill="1" applyBorder="1" applyAlignment="1">
      <alignment horizontal="center" vertical="center"/>
    </xf>
    <xf numFmtId="211" fontId="7" fillId="0" borderId="0" xfId="0" applyNumberFormat="1" applyFont="1" applyFill="1" applyBorder="1" applyAlignment="1">
      <alignment horizontal="center" vertical="center"/>
    </xf>
    <xf numFmtId="211" fontId="4" fillId="0" borderId="15" xfId="0" applyNumberFormat="1" applyFont="1" applyFill="1" applyBorder="1" applyAlignment="1">
      <alignment horizontal="center"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20" fillId="0" borderId="0" xfId="34" applyFont="1" applyFill="1" applyBorder="1" applyAlignment="1">
      <alignment horizontal="left" vertical="center" wrapText="1"/>
    </xf>
    <xf numFmtId="211" fontId="5" fillId="0" borderId="0" xfId="0" applyNumberFormat="1" applyFont="1" applyFill="1" applyBorder="1" applyAlignment="1">
      <alignment/>
    </xf>
    <xf numFmtId="211" fontId="6" fillId="0" borderId="0" xfId="0" applyNumberFormat="1" applyFont="1" applyFill="1" applyBorder="1" applyAlignment="1">
      <alignment horizontal="center" vertical="center"/>
    </xf>
    <xf numFmtId="211" fontId="6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 quotePrefix="1">
      <alignment horizontal="center" vertical="center"/>
    </xf>
    <xf numFmtId="211" fontId="4" fillId="34" borderId="12" xfId="0" applyNumberFormat="1" applyFont="1" applyFill="1" applyBorder="1" applyAlignment="1">
      <alignment horizontal="center" vertical="center"/>
    </xf>
    <xf numFmtId="0" fontId="7" fillId="0" borderId="16" xfId="34" applyFont="1" applyFill="1" applyBorder="1" applyAlignment="1">
      <alignment horizontal="left" vertical="center" wrapText="1"/>
    </xf>
    <xf numFmtId="2" fontId="18" fillId="0" borderId="0" xfId="0" applyNumberFormat="1" applyFont="1" applyFill="1" applyAlignment="1">
      <alignment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211" fontId="4" fillId="0" borderId="0" xfId="0" applyNumberFormat="1" applyFont="1" applyFill="1" applyBorder="1" applyAlignment="1">
      <alignment horizontal="center" vertical="center"/>
    </xf>
    <xf numFmtId="0" fontId="20" fillId="0" borderId="0" xfId="34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left" vertical="top" wrapText="1" readingOrder="1"/>
    </xf>
    <xf numFmtId="0" fontId="14" fillId="0" borderId="20" xfId="0" applyNumberFormat="1" applyFont="1" applyFill="1" applyBorder="1" applyAlignment="1">
      <alignment horizontal="left" vertical="top" wrapText="1" readingOrder="1"/>
    </xf>
    <xf numFmtId="49" fontId="8" fillId="0" borderId="1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11" fontId="17" fillId="0" borderId="0" xfId="0" applyNumberFormat="1" applyFont="1" applyFill="1" applyBorder="1" applyAlignment="1">
      <alignment/>
    </xf>
    <xf numFmtId="211" fontId="4" fillId="34" borderId="14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49" fontId="7" fillId="0" borderId="12" xfId="0" applyNumberFormat="1" applyFont="1" applyFill="1" applyBorder="1" applyAlignment="1">
      <alignment horizontal="left" vertical="center"/>
    </xf>
    <xf numFmtId="211" fontId="7" fillId="0" borderId="12" xfId="0" applyNumberFormat="1" applyFont="1" applyFill="1" applyBorder="1" applyAlignment="1">
      <alignment horizontal="center" vertical="center" wrapText="1"/>
    </xf>
    <xf numFmtId="211" fontId="7" fillId="0" borderId="15" xfId="0" applyNumberFormat="1" applyFont="1" applyFill="1" applyBorder="1" applyAlignment="1">
      <alignment horizontal="center" vertical="center" wrapText="1"/>
    </xf>
    <xf numFmtId="211" fontId="4" fillId="34" borderId="12" xfId="0" applyNumberFormat="1" applyFont="1" applyFill="1" applyBorder="1" applyAlignment="1">
      <alignment horizontal="center" vertical="center" wrapText="1"/>
    </xf>
    <xf numFmtId="211" fontId="7" fillId="34" borderId="12" xfId="0" applyNumberFormat="1" applyFont="1" applyFill="1" applyBorder="1" applyAlignment="1">
      <alignment horizontal="center" vertical="center"/>
    </xf>
    <xf numFmtId="211" fontId="4" fillId="34" borderId="15" xfId="0" applyNumberFormat="1" applyFont="1" applyFill="1" applyBorder="1" applyAlignment="1">
      <alignment horizontal="center" vertical="center" wrapText="1"/>
    </xf>
    <xf numFmtId="211" fontId="4" fillId="34" borderId="15" xfId="0" applyNumberFormat="1" applyFont="1" applyFill="1" applyBorder="1" applyAlignment="1">
      <alignment horizontal="center" vertical="center"/>
    </xf>
    <xf numFmtId="211" fontId="7" fillId="0" borderId="25" xfId="0" applyNumberFormat="1" applyFont="1" applyFill="1" applyBorder="1" applyAlignment="1">
      <alignment horizontal="center" vertical="center"/>
    </xf>
    <xf numFmtId="211" fontId="17" fillId="0" borderId="15" xfId="0" applyNumberFormat="1" applyFont="1" applyFill="1" applyBorder="1" applyAlignment="1">
      <alignment/>
    </xf>
    <xf numFmtId="211" fontId="19" fillId="0" borderId="15" xfId="0" applyNumberFormat="1" applyFont="1" applyFill="1" applyBorder="1" applyAlignment="1">
      <alignment/>
    </xf>
    <xf numFmtId="211" fontId="2" fillId="0" borderId="15" xfId="0" applyNumberFormat="1" applyFont="1" applyFill="1" applyBorder="1" applyAlignment="1">
      <alignment horizontal="center" vertical="center"/>
    </xf>
    <xf numFmtId="211" fontId="1" fillId="0" borderId="25" xfId="0" applyNumberFormat="1" applyFont="1" applyFill="1" applyBorder="1" applyAlignment="1">
      <alignment horizontal="center" vertical="center"/>
    </xf>
    <xf numFmtId="211" fontId="7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11" fontId="4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205" fontId="10" fillId="0" borderId="27" xfId="0" applyNumberFormat="1" applyFont="1" applyFill="1" applyBorder="1" applyAlignment="1">
      <alignment horizontal="center" vertical="center" wrapText="1"/>
    </xf>
    <xf numFmtId="205" fontId="10" fillId="0" borderId="1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 readingOrder="1"/>
    </xf>
    <xf numFmtId="0" fontId="4" fillId="0" borderId="12" xfId="0" applyNumberFormat="1" applyFont="1" applyFill="1" applyBorder="1" applyAlignment="1">
      <alignment horizontal="center" vertical="center" wrapText="1" readingOrder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7109375" style="41" customWidth="1"/>
    <col min="2" max="2" width="51.421875" style="41" customWidth="1"/>
    <col min="3" max="3" width="9.8515625" style="41" customWidth="1"/>
    <col min="4" max="4" width="12.140625" style="59" customWidth="1"/>
    <col min="5" max="5" width="12.140625" style="61" customWidth="1"/>
    <col min="6" max="6" width="10.7109375" style="41" customWidth="1"/>
    <col min="7" max="7" width="9.140625" style="41" customWidth="1"/>
    <col min="8" max="8" width="13.421875" style="41" customWidth="1"/>
    <col min="9" max="9" width="13.57421875" style="41" customWidth="1"/>
    <col min="10" max="10" width="12.00390625" style="41" customWidth="1"/>
    <col min="11" max="11" width="17.421875" style="41" customWidth="1"/>
    <col min="12" max="12" width="10.140625" style="41" bestFit="1" customWidth="1"/>
    <col min="13" max="16384" width="9.140625" style="41" customWidth="1"/>
  </cols>
  <sheetData>
    <row r="1" spans="4:6" ht="13.5">
      <c r="D1" s="155" t="s">
        <v>235</v>
      </c>
      <c r="E1" s="155"/>
      <c r="F1" s="155"/>
    </row>
    <row r="2" spans="3:6" ht="14.25">
      <c r="C2" s="161" t="s">
        <v>166</v>
      </c>
      <c r="D2" s="161"/>
      <c r="E2" s="161"/>
      <c r="F2" s="161"/>
    </row>
    <row r="3" spans="3:6" ht="14.25">
      <c r="C3" s="161" t="s">
        <v>168</v>
      </c>
      <c r="D3" s="161"/>
      <c r="E3" s="161"/>
      <c r="F3" s="161"/>
    </row>
    <row r="4" spans="2:6" ht="14.25">
      <c r="B4" s="166" t="s">
        <v>233</v>
      </c>
      <c r="C4" s="166"/>
      <c r="D4" s="166"/>
      <c r="E4" s="166"/>
      <c r="F4" s="166"/>
    </row>
    <row r="5" spans="1:6" s="38" customFormat="1" ht="17.25">
      <c r="A5" s="156" t="s">
        <v>14</v>
      </c>
      <c r="B5" s="156"/>
      <c r="C5" s="156"/>
      <c r="D5" s="156"/>
      <c r="E5" s="156"/>
      <c r="F5" s="156"/>
    </row>
    <row r="6" spans="1:6" ht="14.25" thickBot="1">
      <c r="A6" s="39"/>
      <c r="B6" s="39"/>
      <c r="C6" s="39"/>
      <c r="D6" s="60"/>
      <c r="F6" s="42" t="s">
        <v>15</v>
      </c>
    </row>
    <row r="7" spans="1:6" s="43" customFormat="1" ht="22.5" customHeight="1">
      <c r="A7" s="157" t="s">
        <v>16</v>
      </c>
      <c r="B7" s="159" t="s">
        <v>17</v>
      </c>
      <c r="C7" s="159" t="s">
        <v>18</v>
      </c>
      <c r="D7" s="162" t="s">
        <v>88</v>
      </c>
      <c r="E7" s="164" t="s">
        <v>129</v>
      </c>
      <c r="F7" s="165"/>
    </row>
    <row r="8" spans="1:6" s="43" customFormat="1" ht="35.25" customHeight="1">
      <c r="A8" s="158"/>
      <c r="B8" s="160"/>
      <c r="C8" s="160"/>
      <c r="D8" s="163"/>
      <c r="E8" s="36" t="s">
        <v>89</v>
      </c>
      <c r="F8" s="65" t="s">
        <v>90</v>
      </c>
    </row>
    <row r="9" spans="1:6" s="44" customFormat="1" ht="14.25">
      <c r="A9" s="86" t="s">
        <v>1</v>
      </c>
      <c r="B9" s="36">
        <v>2</v>
      </c>
      <c r="C9" s="47">
        <v>3</v>
      </c>
      <c r="D9" s="107">
        <v>4</v>
      </c>
      <c r="E9" s="47">
        <v>5</v>
      </c>
      <c r="F9" s="65">
        <v>6</v>
      </c>
    </row>
    <row r="10" spans="1:11" s="45" customFormat="1" ht="31.5">
      <c r="A10" s="109">
        <v>1000</v>
      </c>
      <c r="B10" s="108" t="s">
        <v>225</v>
      </c>
      <c r="C10" s="37"/>
      <c r="D10" s="85">
        <f>E10+F10</f>
        <v>3103724.6</v>
      </c>
      <c r="E10" s="85">
        <f>E12+E60+E75</f>
        <v>3095576.7</v>
      </c>
      <c r="F10" s="89">
        <f>F72+F75</f>
        <v>8147.9</v>
      </c>
      <c r="H10" s="112"/>
      <c r="I10" s="112">
        <f>E10*20/100</f>
        <v>619115.34</v>
      </c>
      <c r="J10" s="112"/>
      <c r="K10" s="112"/>
    </row>
    <row r="11" spans="1:12" s="40" customFormat="1" ht="14.25">
      <c r="A11" s="31"/>
      <c r="B11" s="136" t="s">
        <v>19</v>
      </c>
      <c r="C11" s="37"/>
      <c r="D11" s="85"/>
      <c r="E11" s="85"/>
      <c r="F11" s="138"/>
      <c r="H11" s="40">
        <v>3102224.6</v>
      </c>
      <c r="I11" s="40">
        <v>3094076.7</v>
      </c>
      <c r="J11" s="40">
        <v>8147.9</v>
      </c>
      <c r="L11" s="128"/>
    </row>
    <row r="12" spans="1:10" s="40" customFormat="1" ht="16.5">
      <c r="A12" s="34">
        <v>1100</v>
      </c>
      <c r="B12" s="46" t="s">
        <v>20</v>
      </c>
      <c r="C12" s="47">
        <v>7100</v>
      </c>
      <c r="D12" s="85">
        <f>E12</f>
        <v>303568.4</v>
      </c>
      <c r="E12" s="85">
        <f>E15+E20+E23+E49</f>
        <v>303568.4</v>
      </c>
      <c r="F12" s="93" t="s">
        <v>86</v>
      </c>
      <c r="H12" s="128">
        <f>D10-H11</f>
        <v>1500</v>
      </c>
      <c r="I12" s="128">
        <f>E10-I11</f>
        <v>1500</v>
      </c>
      <c r="J12" s="128">
        <f>F10-J11</f>
        <v>0</v>
      </c>
    </row>
    <row r="13" spans="1:6" s="43" customFormat="1" ht="14.25">
      <c r="A13" s="31"/>
      <c r="B13" s="48" t="s">
        <v>226</v>
      </c>
      <c r="C13" s="30"/>
      <c r="D13" s="85"/>
      <c r="E13" s="85"/>
      <c r="F13" s="66"/>
    </row>
    <row r="14" spans="1:11" s="40" customFormat="1" ht="14.25">
      <c r="A14" s="31"/>
      <c r="B14" s="48" t="s">
        <v>21</v>
      </c>
      <c r="C14" s="30"/>
      <c r="D14" s="85"/>
      <c r="E14" s="85"/>
      <c r="F14" s="66"/>
      <c r="K14" s="128"/>
    </row>
    <row r="15" spans="1:6" s="43" customFormat="1" ht="14.25">
      <c r="A15" s="34">
        <v>1110</v>
      </c>
      <c r="B15" s="49" t="s">
        <v>22</v>
      </c>
      <c r="C15" s="47">
        <v>7131</v>
      </c>
      <c r="D15" s="85">
        <f>E15</f>
        <v>43491.5</v>
      </c>
      <c r="E15" s="85">
        <f>E17+E18+E19</f>
        <v>43491.5</v>
      </c>
      <c r="F15" s="93" t="s">
        <v>86</v>
      </c>
    </row>
    <row r="16" spans="1:10" s="40" customFormat="1" ht="14.25">
      <c r="A16" s="31"/>
      <c r="B16" s="48" t="s">
        <v>21</v>
      </c>
      <c r="C16" s="30"/>
      <c r="D16" s="85"/>
      <c r="E16" s="85"/>
      <c r="F16" s="66"/>
      <c r="I16" s="128"/>
      <c r="J16" s="128"/>
    </row>
    <row r="17" spans="1:12" ht="27">
      <c r="A17" s="32" t="s">
        <v>92</v>
      </c>
      <c r="B17" s="50" t="s">
        <v>23</v>
      </c>
      <c r="C17" s="30"/>
      <c r="D17" s="88">
        <f>E17</f>
        <v>0</v>
      </c>
      <c r="E17" s="88">
        <v>0</v>
      </c>
      <c r="F17" s="66" t="s">
        <v>86</v>
      </c>
      <c r="I17" s="135"/>
      <c r="L17" s="135"/>
    </row>
    <row r="18" spans="1:10" ht="30" customHeight="1">
      <c r="A18" s="32" t="s">
        <v>93</v>
      </c>
      <c r="B18" s="50" t="s">
        <v>24</v>
      </c>
      <c r="C18" s="30"/>
      <c r="D18" s="88">
        <f>E18</f>
        <v>0</v>
      </c>
      <c r="E18" s="88">
        <v>0</v>
      </c>
      <c r="F18" s="66" t="s">
        <v>86</v>
      </c>
      <c r="J18" s="135"/>
    </row>
    <row r="19" spans="1:10" ht="30" customHeight="1">
      <c r="A19" s="32" t="s">
        <v>229</v>
      </c>
      <c r="B19" s="50" t="s">
        <v>230</v>
      </c>
      <c r="C19" s="30"/>
      <c r="D19" s="88">
        <f>E19</f>
        <v>43491.5</v>
      </c>
      <c r="E19" s="88">
        <v>43491.5</v>
      </c>
      <c r="F19" s="66"/>
      <c r="J19" s="135"/>
    </row>
    <row r="20" spans="1:6" s="43" customFormat="1" ht="21" customHeight="1">
      <c r="A20" s="34">
        <v>1120</v>
      </c>
      <c r="B20" s="49" t="s">
        <v>36</v>
      </c>
      <c r="C20" s="47">
        <v>7136</v>
      </c>
      <c r="D20" s="85">
        <f>D22</f>
        <v>205391.9</v>
      </c>
      <c r="E20" s="85">
        <f>E22</f>
        <v>205391.9</v>
      </c>
      <c r="F20" s="93" t="s">
        <v>86</v>
      </c>
    </row>
    <row r="21" spans="1:6" s="40" customFormat="1" ht="13.5">
      <c r="A21" s="31"/>
      <c r="B21" s="48" t="s">
        <v>21</v>
      </c>
      <c r="C21" s="30"/>
      <c r="D21" s="137"/>
      <c r="E21" s="137"/>
      <c r="F21" s="66"/>
    </row>
    <row r="22" spans="1:6" ht="19.5" customHeight="1">
      <c r="A22" s="32" t="s">
        <v>94</v>
      </c>
      <c r="B22" s="50" t="s">
        <v>37</v>
      </c>
      <c r="C22" s="30"/>
      <c r="D22" s="87">
        <f>E22</f>
        <v>205391.9</v>
      </c>
      <c r="E22" s="87">
        <v>205391.9</v>
      </c>
      <c r="F22" s="66" t="s">
        <v>86</v>
      </c>
    </row>
    <row r="23" spans="1:6" s="43" customFormat="1" ht="33.75" customHeight="1">
      <c r="A23" s="34">
        <v>1130</v>
      </c>
      <c r="B23" s="49" t="s">
        <v>38</v>
      </c>
      <c r="C23" s="47">
        <v>7145</v>
      </c>
      <c r="D23" s="88">
        <f>E23</f>
        <v>42935</v>
      </c>
      <c r="E23" s="88">
        <f>E25</f>
        <v>42935</v>
      </c>
      <c r="F23" s="93" t="s">
        <v>86</v>
      </c>
    </row>
    <row r="24" spans="1:6" s="40" customFormat="1" ht="13.5">
      <c r="A24" s="31"/>
      <c r="B24" s="48" t="s">
        <v>21</v>
      </c>
      <c r="C24" s="30"/>
      <c r="D24" s="137"/>
      <c r="E24" s="137"/>
      <c r="F24" s="66"/>
    </row>
    <row r="25" spans="1:6" ht="23.25" customHeight="1">
      <c r="A25" s="152" t="s">
        <v>95</v>
      </c>
      <c r="B25" s="150" t="s">
        <v>212</v>
      </c>
      <c r="C25" s="153" t="s">
        <v>25</v>
      </c>
      <c r="D25" s="154">
        <f>E25</f>
        <v>42935</v>
      </c>
      <c r="E25" s="154">
        <f>E28+E32+E33+E34+E35+E36+E37+E38+E40+E41+E42+E43+E44+E45+E46+E48</f>
        <v>42935</v>
      </c>
      <c r="F25" s="148" t="s">
        <v>86</v>
      </c>
    </row>
    <row r="26" spans="1:6" s="40" customFormat="1" ht="45" customHeight="1">
      <c r="A26" s="152"/>
      <c r="B26" s="151"/>
      <c r="C26" s="153"/>
      <c r="D26" s="154"/>
      <c r="E26" s="154"/>
      <c r="F26" s="148"/>
    </row>
    <row r="27" spans="1:6" s="40" customFormat="1" ht="13.5">
      <c r="A27" s="32"/>
      <c r="B27" s="50" t="s">
        <v>21</v>
      </c>
      <c r="C27" s="30"/>
      <c r="D27" s="137"/>
      <c r="E27" s="83"/>
      <c r="F27" s="66"/>
    </row>
    <row r="28" spans="1:11" s="40" customFormat="1" ht="62.25" customHeight="1">
      <c r="A28" s="32" t="s">
        <v>211</v>
      </c>
      <c r="B28" s="51" t="s">
        <v>187</v>
      </c>
      <c r="C28" s="30"/>
      <c r="D28" s="87">
        <f>D30+D31</f>
        <v>1380</v>
      </c>
      <c r="E28" s="87">
        <v>1380</v>
      </c>
      <c r="F28" s="66" t="s">
        <v>86</v>
      </c>
      <c r="H28" s="118"/>
      <c r="I28" s="118"/>
      <c r="J28" s="118"/>
      <c r="K28" s="118"/>
    </row>
    <row r="29" spans="1:6" s="40" customFormat="1" ht="14.25">
      <c r="A29" s="52"/>
      <c r="B29" s="51" t="s">
        <v>131</v>
      </c>
      <c r="C29" s="30"/>
      <c r="D29" s="87"/>
      <c r="E29" s="87"/>
      <c r="F29" s="66"/>
    </row>
    <row r="30" spans="1:6" s="40" customFormat="1" ht="15.75" customHeight="1">
      <c r="A30" s="32"/>
      <c r="B30" s="53" t="s">
        <v>39</v>
      </c>
      <c r="C30" s="30"/>
      <c r="D30" s="87">
        <f aca="true" t="shared" si="0" ref="D30:D46">E30</f>
        <v>1300</v>
      </c>
      <c r="E30" s="87">
        <v>1300</v>
      </c>
      <c r="F30" s="66" t="s">
        <v>86</v>
      </c>
    </row>
    <row r="31" spans="1:6" s="40" customFormat="1" ht="17.25" customHeight="1">
      <c r="A31" s="32"/>
      <c r="B31" s="53" t="s">
        <v>40</v>
      </c>
      <c r="C31" s="30"/>
      <c r="D31" s="87">
        <f t="shared" si="0"/>
        <v>80</v>
      </c>
      <c r="E31" s="87">
        <v>80</v>
      </c>
      <c r="F31" s="66" t="s">
        <v>86</v>
      </c>
    </row>
    <row r="32" spans="1:6" s="40" customFormat="1" ht="103.5" customHeight="1">
      <c r="A32" s="32" t="s">
        <v>213</v>
      </c>
      <c r="B32" s="56" t="s">
        <v>158</v>
      </c>
      <c r="C32" s="30"/>
      <c r="D32" s="87">
        <f t="shared" si="0"/>
        <v>120</v>
      </c>
      <c r="E32" s="87">
        <v>120</v>
      </c>
      <c r="F32" s="66" t="s">
        <v>86</v>
      </c>
    </row>
    <row r="33" spans="1:6" s="40" customFormat="1" ht="48.75" customHeight="1">
      <c r="A33" s="31" t="s">
        <v>214</v>
      </c>
      <c r="B33" s="51" t="s">
        <v>41</v>
      </c>
      <c r="C33" s="30"/>
      <c r="D33" s="87">
        <f t="shared" si="0"/>
        <v>30</v>
      </c>
      <c r="E33" s="87">
        <v>30</v>
      </c>
      <c r="F33" s="66" t="s">
        <v>86</v>
      </c>
    </row>
    <row r="34" spans="1:6" s="40" customFormat="1" ht="53.25" customHeight="1">
      <c r="A34" s="32" t="s">
        <v>215</v>
      </c>
      <c r="B34" s="51" t="s">
        <v>181</v>
      </c>
      <c r="C34" s="30"/>
      <c r="D34" s="87">
        <f t="shared" si="0"/>
        <v>22700</v>
      </c>
      <c r="E34" s="87">
        <v>22700</v>
      </c>
      <c r="F34" s="66" t="s">
        <v>86</v>
      </c>
    </row>
    <row r="35" spans="1:6" s="40" customFormat="1" ht="72.75" customHeight="1">
      <c r="A35" s="32" t="s">
        <v>216</v>
      </c>
      <c r="B35" s="51" t="s">
        <v>182</v>
      </c>
      <c r="C35" s="30"/>
      <c r="D35" s="87">
        <f t="shared" si="0"/>
        <v>440</v>
      </c>
      <c r="E35" s="87">
        <v>440</v>
      </c>
      <c r="F35" s="66" t="s">
        <v>86</v>
      </c>
    </row>
    <row r="36" spans="1:6" s="40" customFormat="1" ht="83.25" customHeight="1">
      <c r="A36" s="32" t="s">
        <v>217</v>
      </c>
      <c r="B36" s="102" t="s">
        <v>178</v>
      </c>
      <c r="C36" s="30"/>
      <c r="D36" s="87">
        <f t="shared" si="0"/>
        <v>3600</v>
      </c>
      <c r="E36" s="87">
        <v>3600</v>
      </c>
      <c r="F36" s="66" t="s">
        <v>86</v>
      </c>
    </row>
    <row r="37" spans="1:6" s="40" customFormat="1" ht="82.5" customHeight="1">
      <c r="A37" s="32" t="s">
        <v>218</v>
      </c>
      <c r="B37" s="51" t="s">
        <v>183</v>
      </c>
      <c r="C37" s="30"/>
      <c r="D37" s="87">
        <f t="shared" si="0"/>
        <v>1550</v>
      </c>
      <c r="E37" s="87">
        <v>1550</v>
      </c>
      <c r="F37" s="66" t="s">
        <v>86</v>
      </c>
    </row>
    <row r="38" spans="1:6" s="40" customFormat="1" ht="86.25" customHeight="1">
      <c r="A38" s="32" t="s">
        <v>219</v>
      </c>
      <c r="B38" s="51" t="s">
        <v>185</v>
      </c>
      <c r="C38" s="30"/>
      <c r="D38" s="87">
        <f t="shared" si="0"/>
        <v>3500</v>
      </c>
      <c r="E38" s="87">
        <v>3500</v>
      </c>
      <c r="F38" s="66" t="s">
        <v>86</v>
      </c>
    </row>
    <row r="39" spans="1:6" s="40" customFormat="1" ht="37.5" customHeight="1" hidden="1">
      <c r="A39" s="32" t="s">
        <v>220</v>
      </c>
      <c r="B39" s="51" t="s">
        <v>42</v>
      </c>
      <c r="C39" s="30"/>
      <c r="D39" s="87">
        <f t="shared" si="0"/>
        <v>0</v>
      </c>
      <c r="E39" s="87">
        <v>0</v>
      </c>
      <c r="F39" s="66" t="s">
        <v>86</v>
      </c>
    </row>
    <row r="40" spans="1:6" s="43" customFormat="1" ht="63" customHeight="1">
      <c r="A40" s="32" t="s">
        <v>221</v>
      </c>
      <c r="B40" s="51" t="s">
        <v>43</v>
      </c>
      <c r="C40" s="30"/>
      <c r="D40" s="87">
        <f t="shared" si="0"/>
        <v>0</v>
      </c>
      <c r="E40" s="87">
        <v>0</v>
      </c>
      <c r="F40" s="66" t="s">
        <v>84</v>
      </c>
    </row>
    <row r="41" spans="1:6" s="40" customFormat="1" ht="58.5" customHeight="1">
      <c r="A41" s="32" t="s">
        <v>222</v>
      </c>
      <c r="B41" s="102" t="s">
        <v>180</v>
      </c>
      <c r="C41" s="30"/>
      <c r="D41" s="87">
        <f t="shared" si="0"/>
        <v>825</v>
      </c>
      <c r="E41" s="87">
        <v>825</v>
      </c>
      <c r="F41" s="66" t="s">
        <v>86</v>
      </c>
    </row>
    <row r="42" spans="1:6" s="40" customFormat="1" ht="84.75" customHeight="1">
      <c r="A42" s="32" t="s">
        <v>206</v>
      </c>
      <c r="B42" s="102" t="s">
        <v>179</v>
      </c>
      <c r="C42" s="30"/>
      <c r="D42" s="87">
        <f t="shared" si="0"/>
        <v>900</v>
      </c>
      <c r="E42" s="87">
        <v>900</v>
      </c>
      <c r="F42" s="66" t="s">
        <v>84</v>
      </c>
    </row>
    <row r="43" spans="1:6" s="40" customFormat="1" ht="44.25" customHeight="1">
      <c r="A43" s="32" t="s">
        <v>207</v>
      </c>
      <c r="B43" s="51" t="s">
        <v>184</v>
      </c>
      <c r="C43" s="30"/>
      <c r="D43" s="87">
        <f t="shared" si="0"/>
        <v>5000</v>
      </c>
      <c r="E43" s="87">
        <v>5000</v>
      </c>
      <c r="F43" s="66"/>
    </row>
    <row r="44" spans="1:6" s="40" customFormat="1" ht="102.75" customHeight="1">
      <c r="A44" s="32" t="s">
        <v>208</v>
      </c>
      <c r="B44" s="51" t="s">
        <v>186</v>
      </c>
      <c r="C44" s="30"/>
      <c r="D44" s="87">
        <f t="shared" si="0"/>
        <v>1200</v>
      </c>
      <c r="E44" s="87">
        <v>1200</v>
      </c>
      <c r="F44" s="66"/>
    </row>
    <row r="45" spans="1:6" s="40" customFormat="1" ht="60.75" customHeight="1">
      <c r="A45" s="32" t="s">
        <v>209</v>
      </c>
      <c r="B45" s="51" t="s">
        <v>170</v>
      </c>
      <c r="C45" s="30"/>
      <c r="D45" s="87">
        <f t="shared" si="0"/>
        <v>1000</v>
      </c>
      <c r="E45" s="87">
        <v>1000</v>
      </c>
      <c r="F45" s="66"/>
    </row>
    <row r="46" spans="1:6" s="40" customFormat="1" ht="42" customHeight="1">
      <c r="A46" s="32" t="s">
        <v>210</v>
      </c>
      <c r="B46" s="102" t="s">
        <v>202</v>
      </c>
      <c r="C46" s="30"/>
      <c r="D46" s="87">
        <f t="shared" si="0"/>
        <v>0</v>
      </c>
      <c r="E46" s="87">
        <v>0</v>
      </c>
      <c r="F46" s="66"/>
    </row>
    <row r="47" spans="1:6" s="40" customFormat="1" ht="40.5" customHeight="1">
      <c r="A47" s="32" t="s">
        <v>223</v>
      </c>
      <c r="B47" s="102" t="s">
        <v>203</v>
      </c>
      <c r="C47" s="30"/>
      <c r="D47" s="87">
        <v>0</v>
      </c>
      <c r="E47" s="87">
        <v>0</v>
      </c>
      <c r="F47" s="66"/>
    </row>
    <row r="48" spans="1:6" s="40" customFormat="1" ht="38.25" customHeight="1">
      <c r="A48" s="32" t="s">
        <v>224</v>
      </c>
      <c r="B48" s="102" t="s">
        <v>204</v>
      </c>
      <c r="C48" s="30"/>
      <c r="D48" s="87">
        <f>E48</f>
        <v>690</v>
      </c>
      <c r="E48" s="87">
        <v>690</v>
      </c>
      <c r="F48" s="66"/>
    </row>
    <row r="49" spans="1:6" ht="43.5" customHeight="1">
      <c r="A49" s="34" t="s">
        <v>96</v>
      </c>
      <c r="B49" s="49" t="s">
        <v>44</v>
      </c>
      <c r="C49" s="47">
        <v>7146</v>
      </c>
      <c r="D49" s="85">
        <f>D51</f>
        <v>11750</v>
      </c>
      <c r="E49" s="85">
        <f>E51</f>
        <v>11750</v>
      </c>
      <c r="F49" s="93" t="s">
        <v>86</v>
      </c>
    </row>
    <row r="50" spans="1:6" s="40" customFormat="1" ht="13.5">
      <c r="A50" s="31"/>
      <c r="B50" s="48" t="s">
        <v>21</v>
      </c>
      <c r="C50" s="30"/>
      <c r="D50" s="137"/>
      <c r="E50" s="137"/>
      <c r="F50" s="66"/>
    </row>
    <row r="51" spans="1:6" s="40" customFormat="1" ht="24.75" customHeight="1">
      <c r="A51" s="32" t="s">
        <v>205</v>
      </c>
      <c r="B51" s="50" t="s">
        <v>45</v>
      </c>
      <c r="C51" s="30"/>
      <c r="D51" s="87">
        <f>D53+D54</f>
        <v>11750</v>
      </c>
      <c r="E51" s="87">
        <f>E53+E54</f>
        <v>11750</v>
      </c>
      <c r="F51" s="66" t="s">
        <v>86</v>
      </c>
    </row>
    <row r="52" spans="1:6" s="43" customFormat="1" ht="21" customHeight="1">
      <c r="A52" s="32"/>
      <c r="B52" s="50" t="s">
        <v>21</v>
      </c>
      <c r="C52" s="30"/>
      <c r="D52" s="137"/>
      <c r="E52" s="83"/>
      <c r="F52" s="66"/>
    </row>
    <row r="53" spans="1:6" s="40" customFormat="1" ht="99" customHeight="1">
      <c r="A53" s="32" t="s">
        <v>97</v>
      </c>
      <c r="B53" s="51" t="s">
        <v>46</v>
      </c>
      <c r="C53" s="30"/>
      <c r="D53" s="87">
        <f>E53</f>
        <v>3100</v>
      </c>
      <c r="E53" s="87">
        <v>3100</v>
      </c>
      <c r="F53" s="66" t="s">
        <v>86</v>
      </c>
    </row>
    <row r="54" spans="1:6" ht="90.75" customHeight="1">
      <c r="A54" s="32" t="s">
        <v>98</v>
      </c>
      <c r="B54" s="57" t="s">
        <v>47</v>
      </c>
      <c r="C54" s="30"/>
      <c r="D54" s="87">
        <f>E54</f>
        <v>8650</v>
      </c>
      <c r="E54" s="87">
        <v>8650</v>
      </c>
      <c r="F54" s="66" t="s">
        <v>86</v>
      </c>
    </row>
    <row r="55" spans="1:6" s="40" customFormat="1" ht="20.25" customHeight="1">
      <c r="A55" s="34">
        <v>1160</v>
      </c>
      <c r="B55" s="49" t="s">
        <v>48</v>
      </c>
      <c r="C55" s="47">
        <v>7161</v>
      </c>
      <c r="D55" s="88" t="s">
        <v>0</v>
      </c>
      <c r="E55" s="88" t="s">
        <v>0</v>
      </c>
      <c r="F55" s="93" t="s">
        <v>86</v>
      </c>
    </row>
    <row r="56" spans="1:6" s="40" customFormat="1" ht="42" customHeight="1">
      <c r="A56" s="32" t="s">
        <v>99</v>
      </c>
      <c r="B56" s="50" t="s">
        <v>49</v>
      </c>
      <c r="C56" s="30"/>
      <c r="D56" s="83" t="s">
        <v>0</v>
      </c>
      <c r="E56" s="83" t="s">
        <v>0</v>
      </c>
      <c r="F56" s="66" t="s">
        <v>86</v>
      </c>
    </row>
    <row r="57" spans="1:6" s="43" customFormat="1" ht="15.75" customHeight="1">
      <c r="A57" s="32"/>
      <c r="B57" s="50" t="s">
        <v>50</v>
      </c>
      <c r="C57" s="30"/>
      <c r="D57" s="137"/>
      <c r="E57" s="83"/>
      <c r="F57" s="66"/>
    </row>
    <row r="58" spans="1:6" s="40" customFormat="1" ht="20.25" customHeight="1">
      <c r="A58" s="33" t="s">
        <v>100</v>
      </c>
      <c r="B58" s="51" t="s">
        <v>51</v>
      </c>
      <c r="C58" s="30"/>
      <c r="D58" s="83" t="s">
        <v>0</v>
      </c>
      <c r="E58" s="83" t="s">
        <v>0</v>
      </c>
      <c r="F58" s="66" t="s">
        <v>86</v>
      </c>
    </row>
    <row r="59" spans="1:6" s="43" customFormat="1" ht="20.25" customHeight="1">
      <c r="A59" s="33" t="s">
        <v>101</v>
      </c>
      <c r="B59" s="51" t="s">
        <v>52</v>
      </c>
      <c r="C59" s="30"/>
      <c r="D59" s="83" t="s">
        <v>0</v>
      </c>
      <c r="E59" s="83" t="s">
        <v>0</v>
      </c>
      <c r="F59" s="66" t="s">
        <v>86</v>
      </c>
    </row>
    <row r="60" spans="1:6" s="43" customFormat="1" ht="16.5">
      <c r="A60" s="34">
        <v>1200</v>
      </c>
      <c r="B60" s="46" t="s">
        <v>53</v>
      </c>
      <c r="C60" s="47">
        <v>7300</v>
      </c>
      <c r="D60" s="85">
        <f>E60+F60</f>
        <v>1945448.4</v>
      </c>
      <c r="E60" s="85">
        <f>E63</f>
        <v>1937300.5</v>
      </c>
      <c r="F60" s="93">
        <f>F72</f>
        <v>8147.9</v>
      </c>
    </row>
    <row r="61" spans="1:6" s="43" customFormat="1" ht="27">
      <c r="A61" s="31"/>
      <c r="B61" s="48" t="s">
        <v>54</v>
      </c>
      <c r="C61" s="30"/>
      <c r="D61" s="137"/>
      <c r="E61" s="137"/>
      <c r="F61" s="66"/>
    </row>
    <row r="62" spans="1:6" ht="13.5">
      <c r="A62" s="31"/>
      <c r="B62" s="48" t="s">
        <v>21</v>
      </c>
      <c r="C62" s="30"/>
      <c r="D62" s="137"/>
      <c r="E62" s="137"/>
      <c r="F62" s="66"/>
    </row>
    <row r="63" spans="1:6" ht="37.5" customHeight="1">
      <c r="A63" s="34">
        <v>1250</v>
      </c>
      <c r="B63" s="49" t="s">
        <v>56</v>
      </c>
      <c r="C63" s="47">
        <v>7331</v>
      </c>
      <c r="D63" s="88">
        <f>E63</f>
        <v>1937300.5</v>
      </c>
      <c r="E63" s="88">
        <f>E66+E71</f>
        <v>1937300.5</v>
      </c>
      <c r="F63" s="93" t="s">
        <v>86</v>
      </c>
    </row>
    <row r="64" spans="1:6" ht="21.75" customHeight="1">
      <c r="A64" s="31"/>
      <c r="B64" s="48" t="s">
        <v>57</v>
      </c>
      <c r="C64" s="30"/>
      <c r="D64" s="88"/>
      <c r="E64" s="88"/>
      <c r="F64" s="66"/>
    </row>
    <row r="65" spans="1:6" ht="14.25">
      <c r="A65" s="31"/>
      <c r="B65" s="48" t="s">
        <v>131</v>
      </c>
      <c r="C65" s="30"/>
      <c r="D65" s="88"/>
      <c r="E65" s="88"/>
      <c r="F65" s="66"/>
    </row>
    <row r="66" spans="1:6" ht="40.5">
      <c r="A66" s="32" t="s">
        <v>102</v>
      </c>
      <c r="B66" s="50" t="s">
        <v>58</v>
      </c>
      <c r="C66" s="30"/>
      <c r="D66" s="110">
        <f>E66</f>
        <v>1930216.5</v>
      </c>
      <c r="E66" s="110">
        <v>1930216.5</v>
      </c>
      <c r="F66" s="66" t="s">
        <v>86</v>
      </c>
    </row>
    <row r="67" spans="1:6" ht="33.75" customHeight="1">
      <c r="A67" s="32" t="s">
        <v>103</v>
      </c>
      <c r="B67" s="50" t="s">
        <v>59</v>
      </c>
      <c r="C67" s="37"/>
      <c r="D67" s="87" t="str">
        <f>E67</f>
        <v>0</v>
      </c>
      <c r="E67" s="87" t="str">
        <f>E69</f>
        <v>0</v>
      </c>
      <c r="F67" s="66" t="s">
        <v>86</v>
      </c>
    </row>
    <row r="68" spans="1:6" s="43" customFormat="1" ht="14.25">
      <c r="A68" s="32"/>
      <c r="B68" s="51" t="s">
        <v>21</v>
      </c>
      <c r="C68" s="37"/>
      <c r="D68" s="87"/>
      <c r="E68" s="87"/>
      <c r="F68" s="66"/>
    </row>
    <row r="69" spans="1:6" s="40" customFormat="1" ht="63.75" customHeight="1">
      <c r="A69" s="32" t="s">
        <v>104</v>
      </c>
      <c r="B69" s="53" t="s">
        <v>60</v>
      </c>
      <c r="C69" s="30"/>
      <c r="D69" s="87" t="str">
        <f>E69</f>
        <v>0</v>
      </c>
      <c r="E69" s="87" t="s">
        <v>0</v>
      </c>
      <c r="F69" s="66" t="s">
        <v>86</v>
      </c>
    </row>
    <row r="70" spans="1:6" ht="40.5" customHeight="1" hidden="1">
      <c r="A70" s="32" t="s">
        <v>105</v>
      </c>
      <c r="B70" s="53" t="s">
        <v>61</v>
      </c>
      <c r="C70" s="30"/>
      <c r="D70" s="87"/>
      <c r="E70" s="87"/>
      <c r="F70" s="66" t="s">
        <v>86</v>
      </c>
    </row>
    <row r="71" spans="1:6" ht="48" customHeight="1">
      <c r="A71" s="32" t="s">
        <v>106</v>
      </c>
      <c r="B71" s="50" t="s">
        <v>62</v>
      </c>
      <c r="C71" s="37"/>
      <c r="D71" s="110">
        <f>E71</f>
        <v>7084</v>
      </c>
      <c r="E71" s="110">
        <v>7084</v>
      </c>
      <c r="F71" s="66" t="s">
        <v>86</v>
      </c>
    </row>
    <row r="72" spans="1:6" s="43" customFormat="1" ht="48.75" customHeight="1">
      <c r="A72" s="34">
        <v>1260</v>
      </c>
      <c r="B72" s="49" t="s">
        <v>228</v>
      </c>
      <c r="C72" s="47">
        <v>7332</v>
      </c>
      <c r="D72" s="88">
        <f>F72</f>
        <v>8147.9</v>
      </c>
      <c r="E72" s="87" t="s">
        <v>86</v>
      </c>
      <c r="F72" s="93">
        <f>F74</f>
        <v>8147.9</v>
      </c>
    </row>
    <row r="73" spans="1:6" ht="13.5">
      <c r="A73" s="31"/>
      <c r="B73" s="48" t="s">
        <v>21</v>
      </c>
      <c r="C73" s="30"/>
      <c r="D73" s="137"/>
      <c r="E73" s="83"/>
      <c r="F73" s="66"/>
    </row>
    <row r="74" spans="1:6" s="43" customFormat="1" ht="48.75" customHeight="1">
      <c r="A74" s="32" t="s">
        <v>107</v>
      </c>
      <c r="B74" s="50" t="s">
        <v>63</v>
      </c>
      <c r="C74" s="37"/>
      <c r="D74" s="139">
        <f>F74</f>
        <v>8147.9</v>
      </c>
      <c r="E74" s="140" t="s">
        <v>86</v>
      </c>
      <c r="F74" s="141">
        <v>8147.9</v>
      </c>
    </row>
    <row r="75" spans="1:10" s="40" customFormat="1" ht="17.25" customHeight="1">
      <c r="A75" s="34">
        <v>1300</v>
      </c>
      <c r="B75" s="49" t="s">
        <v>64</v>
      </c>
      <c r="C75" s="47">
        <v>7400</v>
      </c>
      <c r="D75" s="88">
        <f>E75+F75</f>
        <v>854707.8</v>
      </c>
      <c r="E75" s="88">
        <f>E78+E84+E88+E99+E102+E108</f>
        <v>854707.8</v>
      </c>
      <c r="F75" s="93">
        <f>F105</f>
        <v>0</v>
      </c>
      <c r="J75" s="128"/>
    </row>
    <row r="76" spans="1:6" ht="30" customHeight="1">
      <c r="A76" s="31"/>
      <c r="B76" s="48" t="s">
        <v>65</v>
      </c>
      <c r="C76" s="30"/>
      <c r="D76" s="137"/>
      <c r="E76" s="137"/>
      <c r="F76" s="66"/>
    </row>
    <row r="77" spans="1:6" ht="17.25" customHeight="1">
      <c r="A77" s="31"/>
      <c r="B77" s="48" t="s">
        <v>21</v>
      </c>
      <c r="C77" s="30"/>
      <c r="D77" s="137"/>
      <c r="E77" s="137"/>
      <c r="F77" s="66"/>
    </row>
    <row r="78" spans="1:6" s="40" customFormat="1" ht="21" customHeight="1">
      <c r="A78" s="34">
        <v>1330</v>
      </c>
      <c r="B78" s="49" t="s">
        <v>66</v>
      </c>
      <c r="C78" s="47">
        <v>7415</v>
      </c>
      <c r="D78" s="85">
        <f>E78</f>
        <v>612460</v>
      </c>
      <c r="E78" s="85">
        <f>E81+E82+E83</f>
        <v>612460</v>
      </c>
      <c r="F78" s="93" t="s">
        <v>86</v>
      </c>
    </row>
    <row r="79" spans="1:6" s="43" customFormat="1" ht="16.5" customHeight="1">
      <c r="A79" s="31"/>
      <c r="B79" s="48" t="s">
        <v>67</v>
      </c>
      <c r="C79" s="30"/>
      <c r="D79" s="88"/>
      <c r="E79" s="88"/>
      <c r="F79" s="66"/>
    </row>
    <row r="80" spans="1:6" ht="18" customHeight="1">
      <c r="A80" s="31"/>
      <c r="B80" s="48" t="s">
        <v>21</v>
      </c>
      <c r="C80" s="30"/>
      <c r="D80" s="88"/>
      <c r="E80" s="88"/>
      <c r="F80" s="66"/>
    </row>
    <row r="81" spans="1:6" s="43" customFormat="1" ht="32.25" customHeight="1">
      <c r="A81" s="32" t="s">
        <v>108</v>
      </c>
      <c r="B81" s="50" t="s">
        <v>68</v>
      </c>
      <c r="C81" s="37"/>
      <c r="D81" s="110">
        <f>E81</f>
        <v>102300</v>
      </c>
      <c r="E81" s="110">
        <v>102300</v>
      </c>
      <c r="F81" s="66" t="s">
        <v>86</v>
      </c>
    </row>
    <row r="82" spans="1:6" s="43" customFormat="1" ht="61.5" customHeight="1">
      <c r="A82" s="32" t="s">
        <v>109</v>
      </c>
      <c r="B82" s="50" t="s">
        <v>69</v>
      </c>
      <c r="C82" s="37"/>
      <c r="D82" s="110">
        <f>E82</f>
        <v>503900</v>
      </c>
      <c r="E82" s="110">
        <v>503900</v>
      </c>
      <c r="F82" s="66" t="s">
        <v>86</v>
      </c>
    </row>
    <row r="83" spans="1:6" s="40" customFormat="1" ht="24" customHeight="1">
      <c r="A83" s="31" t="s">
        <v>87</v>
      </c>
      <c r="B83" s="50" t="s">
        <v>70</v>
      </c>
      <c r="C83" s="37"/>
      <c r="D83" s="87">
        <f>E83</f>
        <v>6260</v>
      </c>
      <c r="E83" s="87">
        <v>6260</v>
      </c>
      <c r="F83" s="66" t="s">
        <v>86</v>
      </c>
    </row>
    <row r="84" spans="1:6" ht="39.75" customHeight="1">
      <c r="A84" s="34">
        <v>1340</v>
      </c>
      <c r="B84" s="49" t="s">
        <v>71</v>
      </c>
      <c r="C84" s="47">
        <v>7421</v>
      </c>
      <c r="D84" s="87">
        <f>D87</f>
        <v>5997</v>
      </c>
      <c r="E84" s="87">
        <f>E87</f>
        <v>5997</v>
      </c>
      <c r="F84" s="93" t="s">
        <v>86</v>
      </c>
    </row>
    <row r="85" spans="1:6" s="43" customFormat="1" ht="18" customHeight="1">
      <c r="A85" s="31"/>
      <c r="B85" s="48" t="s">
        <v>72</v>
      </c>
      <c r="C85" s="30"/>
      <c r="D85" s="137"/>
      <c r="E85" s="137"/>
      <c r="F85" s="66"/>
    </row>
    <row r="86" spans="1:6" s="43" customFormat="1" ht="14.25">
      <c r="A86" s="31"/>
      <c r="B86" s="48" t="s">
        <v>21</v>
      </c>
      <c r="C86" s="30"/>
      <c r="D86" s="137"/>
      <c r="E86" s="137"/>
      <c r="F86" s="66"/>
    </row>
    <row r="87" spans="1:11" ht="60.75" customHeight="1">
      <c r="A87" s="32" t="s">
        <v>11</v>
      </c>
      <c r="B87" s="50" t="s">
        <v>73</v>
      </c>
      <c r="C87" s="30"/>
      <c r="D87" s="87">
        <f>E87</f>
        <v>5997</v>
      </c>
      <c r="E87" s="87">
        <v>5997</v>
      </c>
      <c r="F87" s="66" t="s">
        <v>86</v>
      </c>
      <c r="K87" s="117"/>
    </row>
    <row r="88" spans="1:6" s="43" customFormat="1" ht="19.5" customHeight="1">
      <c r="A88" s="34">
        <v>1350</v>
      </c>
      <c r="B88" s="49" t="s">
        <v>74</v>
      </c>
      <c r="C88" s="47">
        <v>7422</v>
      </c>
      <c r="D88" s="85">
        <f>E88</f>
        <v>197750.8</v>
      </c>
      <c r="E88" s="85">
        <f>E91+E98</f>
        <v>197750.8</v>
      </c>
      <c r="F88" s="93" t="s">
        <v>86</v>
      </c>
    </row>
    <row r="89" spans="1:6" s="43" customFormat="1" ht="14.25">
      <c r="A89" s="31"/>
      <c r="B89" s="48" t="s">
        <v>75</v>
      </c>
      <c r="C89" s="30"/>
      <c r="D89" s="137"/>
      <c r="E89" s="137"/>
      <c r="F89" s="66"/>
    </row>
    <row r="90" spans="1:6" s="40" customFormat="1" ht="13.5">
      <c r="A90" s="31"/>
      <c r="B90" s="48" t="s">
        <v>21</v>
      </c>
      <c r="C90" s="30"/>
      <c r="D90" s="137"/>
      <c r="E90" s="137"/>
      <c r="F90" s="66"/>
    </row>
    <row r="91" spans="1:6" ht="36" customHeight="1">
      <c r="A91" s="32" t="s">
        <v>110</v>
      </c>
      <c r="B91" s="50" t="s">
        <v>176</v>
      </c>
      <c r="C91" s="36"/>
      <c r="D91" s="87">
        <f aca="true" t="shared" si="1" ref="D91:D98">E91</f>
        <v>187750.8</v>
      </c>
      <c r="E91" s="87">
        <f>E92+E93+E94+E95+E96+E97</f>
        <v>187750.8</v>
      </c>
      <c r="F91" s="66" t="s">
        <v>86</v>
      </c>
    </row>
    <row r="92" spans="1:6" ht="59.25" customHeight="1">
      <c r="A92" s="31" t="s">
        <v>164</v>
      </c>
      <c r="B92" s="50" t="s">
        <v>188</v>
      </c>
      <c r="C92" s="36"/>
      <c r="D92" s="87">
        <f t="shared" si="1"/>
        <v>250</v>
      </c>
      <c r="E92" s="87">
        <v>250</v>
      </c>
      <c r="F92" s="66"/>
    </row>
    <row r="93" spans="1:6" ht="38.25" customHeight="1">
      <c r="A93" s="31" t="s">
        <v>165</v>
      </c>
      <c r="B93" s="50" t="s">
        <v>189</v>
      </c>
      <c r="C93" s="36"/>
      <c r="D93" s="87">
        <f t="shared" si="1"/>
        <v>650</v>
      </c>
      <c r="E93" s="87">
        <v>650</v>
      </c>
      <c r="F93" s="66"/>
    </row>
    <row r="94" spans="1:11" ht="45.75" customHeight="1">
      <c r="A94" s="31" t="s">
        <v>171</v>
      </c>
      <c r="B94" s="50" t="s">
        <v>190</v>
      </c>
      <c r="C94" s="36"/>
      <c r="D94" s="87">
        <f t="shared" si="1"/>
        <v>100000</v>
      </c>
      <c r="E94" s="87">
        <v>100000</v>
      </c>
      <c r="F94" s="66"/>
      <c r="K94" s="103"/>
    </row>
    <row r="95" spans="1:6" ht="32.25" customHeight="1">
      <c r="A95" s="31" t="s">
        <v>172</v>
      </c>
      <c r="B95" s="50" t="s">
        <v>191</v>
      </c>
      <c r="C95" s="36"/>
      <c r="D95" s="87">
        <f t="shared" si="1"/>
        <v>67825</v>
      </c>
      <c r="E95" s="87">
        <v>67825</v>
      </c>
      <c r="F95" s="66"/>
    </row>
    <row r="96" spans="1:6" ht="57" customHeight="1" thickBot="1">
      <c r="A96" s="31" t="s">
        <v>173</v>
      </c>
      <c r="B96" s="54" t="s">
        <v>192</v>
      </c>
      <c r="C96" s="36"/>
      <c r="D96" s="87">
        <f t="shared" si="1"/>
        <v>19023.8</v>
      </c>
      <c r="E96" s="87">
        <v>19023.8</v>
      </c>
      <c r="F96" s="66"/>
    </row>
    <row r="97" spans="1:6" ht="33" customHeight="1">
      <c r="A97" s="31" t="s">
        <v>175</v>
      </c>
      <c r="B97" s="111" t="s">
        <v>174</v>
      </c>
      <c r="C97" s="30"/>
      <c r="D97" s="87">
        <f t="shared" si="1"/>
        <v>2</v>
      </c>
      <c r="E97" s="87">
        <v>2</v>
      </c>
      <c r="F97" s="66"/>
    </row>
    <row r="98" spans="1:6" s="43" customFormat="1" ht="47.25" customHeight="1">
      <c r="A98" s="32" t="s">
        <v>111</v>
      </c>
      <c r="B98" s="50" t="s">
        <v>76</v>
      </c>
      <c r="C98" s="30"/>
      <c r="D98" s="87">
        <f t="shared" si="1"/>
        <v>10000</v>
      </c>
      <c r="E98" s="87">
        <v>10000</v>
      </c>
      <c r="F98" s="66" t="s">
        <v>86</v>
      </c>
    </row>
    <row r="99" spans="1:6" ht="21.75" customHeight="1">
      <c r="A99" s="34">
        <v>1360</v>
      </c>
      <c r="B99" s="49" t="s">
        <v>77</v>
      </c>
      <c r="C99" s="47">
        <v>7431</v>
      </c>
      <c r="D99" s="85">
        <f>D101</f>
        <v>6500</v>
      </c>
      <c r="E99" s="85">
        <f>E101</f>
        <v>6500</v>
      </c>
      <c r="F99" s="93" t="s">
        <v>86</v>
      </c>
    </row>
    <row r="100" spans="1:6" ht="19.5" customHeight="1">
      <c r="A100" s="31"/>
      <c r="B100" s="48" t="s">
        <v>21</v>
      </c>
      <c r="C100" s="30"/>
      <c r="D100" s="137"/>
      <c r="E100" s="137"/>
      <c r="F100" s="66"/>
    </row>
    <row r="101" spans="1:6" ht="52.5" customHeight="1">
      <c r="A101" s="32" t="s">
        <v>112</v>
      </c>
      <c r="B101" s="50" t="s">
        <v>78</v>
      </c>
      <c r="C101" s="37"/>
      <c r="D101" s="87">
        <f>E101</f>
        <v>6500</v>
      </c>
      <c r="E101" s="87">
        <v>6500</v>
      </c>
      <c r="F101" s="66" t="s">
        <v>86</v>
      </c>
    </row>
    <row r="102" spans="1:6" ht="33" customHeight="1">
      <c r="A102" s="34">
        <v>1370</v>
      </c>
      <c r="B102" s="49" t="s">
        <v>79</v>
      </c>
      <c r="C102" s="47">
        <v>7441</v>
      </c>
      <c r="D102" s="84">
        <f>E102</f>
        <v>30000</v>
      </c>
      <c r="E102" s="84">
        <f>E104</f>
        <v>30000</v>
      </c>
      <c r="F102" s="93" t="s">
        <v>86</v>
      </c>
    </row>
    <row r="103" spans="1:6" ht="19.5" customHeight="1">
      <c r="A103" s="31"/>
      <c r="B103" s="48" t="s">
        <v>21</v>
      </c>
      <c r="C103" s="30"/>
      <c r="D103" s="137"/>
      <c r="E103" s="83"/>
      <c r="F103" s="66"/>
    </row>
    <row r="104" spans="1:6" ht="114" customHeight="1">
      <c r="A104" s="32" t="s">
        <v>163</v>
      </c>
      <c r="B104" s="58" t="s">
        <v>80</v>
      </c>
      <c r="C104" s="37"/>
      <c r="D104" s="87">
        <f>E104</f>
        <v>30000</v>
      </c>
      <c r="E104" s="87">
        <v>30000</v>
      </c>
      <c r="F104" s="66" t="s">
        <v>86</v>
      </c>
    </row>
    <row r="105" spans="1:6" ht="21.75" customHeight="1">
      <c r="A105" s="34">
        <v>1380</v>
      </c>
      <c r="B105" s="49" t="s">
        <v>81</v>
      </c>
      <c r="C105" s="47">
        <v>7442</v>
      </c>
      <c r="D105" s="88">
        <f>F105</f>
        <v>0</v>
      </c>
      <c r="E105" s="87"/>
      <c r="F105" s="93">
        <f>F107</f>
        <v>0</v>
      </c>
    </row>
    <row r="106" spans="1:6" ht="17.25" customHeight="1">
      <c r="A106" s="31"/>
      <c r="B106" s="48" t="s">
        <v>21</v>
      </c>
      <c r="C106" s="30"/>
      <c r="D106" s="137"/>
      <c r="E106" s="83"/>
      <c r="F106" s="66"/>
    </row>
    <row r="107" spans="1:6" ht="112.5" customHeight="1">
      <c r="A107" s="32" t="s">
        <v>113</v>
      </c>
      <c r="B107" s="58" t="s">
        <v>82</v>
      </c>
      <c r="C107" s="37"/>
      <c r="D107" s="110">
        <f>F107</f>
        <v>0</v>
      </c>
      <c r="E107" s="140" t="s">
        <v>86</v>
      </c>
      <c r="F107" s="142">
        <v>0</v>
      </c>
    </row>
    <row r="108" spans="1:6" ht="28.5">
      <c r="A108" s="34" t="s">
        <v>12</v>
      </c>
      <c r="B108" s="49" t="s">
        <v>227</v>
      </c>
      <c r="C108" s="47">
        <v>7451</v>
      </c>
      <c r="D108" s="85">
        <f>D111</f>
        <v>2000</v>
      </c>
      <c r="E108" s="85">
        <f>E111</f>
        <v>2000</v>
      </c>
      <c r="F108" s="93"/>
    </row>
    <row r="109" spans="1:6" ht="14.25">
      <c r="A109" s="32"/>
      <c r="B109" s="48" t="s">
        <v>21</v>
      </c>
      <c r="C109" s="47"/>
      <c r="D109" s="137"/>
      <c r="E109" s="137"/>
      <c r="F109" s="66"/>
    </row>
    <row r="110" spans="1:6" ht="37.5" customHeight="1">
      <c r="A110" s="32" t="s">
        <v>13</v>
      </c>
      <c r="B110" s="50" t="s">
        <v>83</v>
      </c>
      <c r="C110" s="37"/>
      <c r="D110" s="140"/>
      <c r="E110" s="83" t="s">
        <v>86</v>
      </c>
      <c r="F110" s="66"/>
    </row>
    <row r="111" spans="1:6" ht="20.25" customHeight="1" thickBot="1">
      <c r="A111" s="35" t="s">
        <v>137</v>
      </c>
      <c r="B111" s="54" t="s">
        <v>91</v>
      </c>
      <c r="C111" s="55"/>
      <c r="D111" s="134">
        <f>E111</f>
        <v>2000</v>
      </c>
      <c r="E111" s="134">
        <v>2000</v>
      </c>
      <c r="F111" s="143"/>
    </row>
    <row r="112" spans="1:6" ht="10.5" customHeight="1">
      <c r="A112" s="97"/>
      <c r="B112" s="98"/>
      <c r="C112" s="96"/>
      <c r="D112" s="99"/>
      <c r="E112" s="100"/>
      <c r="F112" s="97"/>
    </row>
    <row r="113" spans="1:6" ht="18" customHeight="1">
      <c r="A113" s="149" t="s">
        <v>231</v>
      </c>
      <c r="B113" s="149"/>
      <c r="C113" s="149"/>
      <c r="D113" s="149"/>
      <c r="E113" s="149"/>
      <c r="F113" s="149"/>
    </row>
  </sheetData>
  <sheetProtection/>
  <mergeCells count="17">
    <mergeCell ref="D1:F1"/>
    <mergeCell ref="A5:F5"/>
    <mergeCell ref="A7:A8"/>
    <mergeCell ref="B7:B8"/>
    <mergeCell ref="C7:C8"/>
    <mergeCell ref="C2:F2"/>
    <mergeCell ref="C3:F3"/>
    <mergeCell ref="D7:D8"/>
    <mergeCell ref="E7:F7"/>
    <mergeCell ref="B4:F4"/>
    <mergeCell ref="F25:F26"/>
    <mergeCell ref="A113:F113"/>
    <mergeCell ref="B25:B26"/>
    <mergeCell ref="A25:A26"/>
    <mergeCell ref="C25:C26"/>
    <mergeCell ref="D25:D26"/>
    <mergeCell ref="E25:E26"/>
  </mergeCells>
  <printOptions/>
  <pageMargins left="0.2362204724409449" right="0.2362204724409449" top="0.2362204724409449" bottom="0.2" header="0.15748031496062992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140625" style="2" customWidth="1"/>
    <col min="2" max="2" width="5.421875" style="26" customWidth="1"/>
    <col min="3" max="3" width="5.421875" style="27" customWidth="1"/>
    <col min="4" max="4" width="5.7109375" style="28" customWidth="1"/>
    <col min="5" max="5" width="46.421875" style="22" customWidth="1"/>
    <col min="6" max="6" width="16.57421875" style="63" customWidth="1"/>
    <col min="7" max="7" width="12.57421875" style="64" customWidth="1"/>
    <col min="8" max="8" width="11.57421875" style="63" customWidth="1"/>
    <col min="9" max="9" width="11.7109375" style="1" customWidth="1"/>
    <col min="10" max="10" width="15.57421875" style="1" customWidth="1"/>
    <col min="11" max="11" width="15.8515625" style="1" customWidth="1"/>
    <col min="12" max="12" width="11.7109375" style="1" bestFit="1" customWidth="1"/>
    <col min="13" max="16384" width="9.140625" style="1" customWidth="1"/>
  </cols>
  <sheetData>
    <row r="1" spans="6:8" ht="17.25">
      <c r="F1" s="174" t="s">
        <v>235</v>
      </c>
      <c r="G1" s="174"/>
      <c r="H1" s="174"/>
    </row>
    <row r="2" spans="6:8" ht="17.25">
      <c r="F2" s="176" t="s">
        <v>167</v>
      </c>
      <c r="G2" s="176"/>
      <c r="H2" s="176"/>
    </row>
    <row r="3" spans="6:8" ht="17.25">
      <c r="F3" s="176" t="s">
        <v>169</v>
      </c>
      <c r="G3" s="176"/>
      <c r="H3" s="176"/>
    </row>
    <row r="4" spans="5:9" ht="17.25">
      <c r="E4" s="173" t="s">
        <v>234</v>
      </c>
      <c r="F4" s="173"/>
      <c r="G4" s="173"/>
      <c r="H4" s="173"/>
      <c r="I4" s="173"/>
    </row>
    <row r="5" spans="6:8" ht="17.25">
      <c r="F5" s="174"/>
      <c r="G5" s="174"/>
      <c r="H5" s="174"/>
    </row>
    <row r="6" spans="1:8" ht="36" customHeight="1">
      <c r="A6" s="179" t="s">
        <v>114</v>
      </c>
      <c r="B6" s="179"/>
      <c r="C6" s="179"/>
      <c r="D6" s="179"/>
      <c r="E6" s="179"/>
      <c r="F6" s="179"/>
      <c r="G6" s="179"/>
      <c r="H6" s="179"/>
    </row>
    <row r="7" spans="2:7" ht="18" thickBot="1">
      <c r="B7" s="3"/>
      <c r="C7" s="4"/>
      <c r="D7" s="4"/>
      <c r="E7" s="5"/>
      <c r="G7" s="64" t="s">
        <v>122</v>
      </c>
    </row>
    <row r="8" spans="1:8" s="6" customFormat="1" ht="15.75" customHeight="1">
      <c r="A8" s="180" t="s">
        <v>115</v>
      </c>
      <c r="B8" s="182" t="s">
        <v>116</v>
      </c>
      <c r="C8" s="167" t="s">
        <v>117</v>
      </c>
      <c r="D8" s="167" t="s">
        <v>118</v>
      </c>
      <c r="E8" s="169" t="s">
        <v>119</v>
      </c>
      <c r="F8" s="171" t="s">
        <v>120</v>
      </c>
      <c r="G8" s="177" t="s">
        <v>121</v>
      </c>
      <c r="H8" s="178"/>
    </row>
    <row r="9" spans="1:8" s="7" customFormat="1" ht="39" customHeight="1">
      <c r="A9" s="181"/>
      <c r="B9" s="183"/>
      <c r="C9" s="168"/>
      <c r="D9" s="168"/>
      <c r="E9" s="170"/>
      <c r="F9" s="172"/>
      <c r="G9" s="36" t="s">
        <v>89</v>
      </c>
      <c r="H9" s="67" t="s">
        <v>90</v>
      </c>
    </row>
    <row r="10" spans="1:8" s="8" customFormat="1" ht="17.25">
      <c r="A10" s="78" t="s">
        <v>1</v>
      </c>
      <c r="B10" s="68" t="s">
        <v>2</v>
      </c>
      <c r="C10" s="68" t="s">
        <v>162</v>
      </c>
      <c r="D10" s="68" t="s">
        <v>124</v>
      </c>
      <c r="E10" s="68" t="s">
        <v>125</v>
      </c>
      <c r="F10" s="36" t="s">
        <v>126</v>
      </c>
      <c r="G10" s="36" t="s">
        <v>127</v>
      </c>
      <c r="H10" s="65" t="s">
        <v>128</v>
      </c>
    </row>
    <row r="11" spans="1:12" s="9" customFormat="1" ht="44.25">
      <c r="A11" s="79">
        <v>2000</v>
      </c>
      <c r="B11" s="69" t="s">
        <v>85</v>
      </c>
      <c r="C11" s="70" t="s">
        <v>86</v>
      </c>
      <c r="D11" s="71" t="s">
        <v>86</v>
      </c>
      <c r="E11" s="72" t="s">
        <v>35</v>
      </c>
      <c r="F11" s="88">
        <f>G11+H11</f>
        <v>3103724.6</v>
      </c>
      <c r="G11" s="88">
        <f>G12+G24+G29+G40+G48+G53+G58+G69+G80+G87</f>
        <v>3095576.7</v>
      </c>
      <c r="H11" s="89">
        <f>H12+H24+H29+H40+H48+H58+H69+H80</f>
        <v>8147.9</v>
      </c>
      <c r="J11" s="132"/>
      <c r="L11" s="132"/>
    </row>
    <row r="12" spans="1:12" s="10" customFormat="1" ht="46.5">
      <c r="A12" s="15">
        <v>2100</v>
      </c>
      <c r="B12" s="12" t="s">
        <v>3</v>
      </c>
      <c r="C12" s="12" t="s">
        <v>0</v>
      </c>
      <c r="D12" s="12" t="s">
        <v>0</v>
      </c>
      <c r="E12" s="73" t="s">
        <v>34</v>
      </c>
      <c r="F12" s="85">
        <f>F14+F17+F21</f>
        <v>547321.2</v>
      </c>
      <c r="G12" s="85">
        <f>G14+G17+G21</f>
        <v>546421.2</v>
      </c>
      <c r="H12" s="101">
        <f>H14+H17</f>
        <v>900</v>
      </c>
      <c r="J12" s="105"/>
      <c r="K12" s="105"/>
      <c r="L12" s="105"/>
    </row>
    <row r="13" spans="1:8" ht="17.25">
      <c r="A13" s="11"/>
      <c r="B13" s="12"/>
      <c r="C13" s="12"/>
      <c r="D13" s="12"/>
      <c r="E13" s="74" t="s">
        <v>129</v>
      </c>
      <c r="F13" s="137"/>
      <c r="G13" s="137"/>
      <c r="H13" s="138"/>
    </row>
    <row r="14" spans="1:8" s="13" customFormat="1" ht="40.5">
      <c r="A14" s="11">
        <v>2110</v>
      </c>
      <c r="B14" s="12" t="s">
        <v>3</v>
      </c>
      <c r="C14" s="12" t="s">
        <v>1</v>
      </c>
      <c r="D14" s="12" t="s">
        <v>0</v>
      </c>
      <c r="E14" s="75" t="s">
        <v>130</v>
      </c>
      <c r="F14" s="85">
        <f>G14+H14</f>
        <v>466830</v>
      </c>
      <c r="G14" s="85">
        <f>G16</f>
        <v>465930</v>
      </c>
      <c r="H14" s="101">
        <f>H16</f>
        <v>900</v>
      </c>
    </row>
    <row r="15" spans="1:8" s="13" customFormat="1" ht="15" customHeight="1">
      <c r="A15" s="11"/>
      <c r="B15" s="12"/>
      <c r="C15" s="12"/>
      <c r="D15" s="12"/>
      <c r="E15" s="74" t="s">
        <v>131</v>
      </c>
      <c r="F15" s="90"/>
      <c r="G15" s="90"/>
      <c r="H15" s="91"/>
    </row>
    <row r="16" spans="1:8" ht="27">
      <c r="A16" s="11">
        <v>2111</v>
      </c>
      <c r="B16" s="14" t="s">
        <v>3</v>
      </c>
      <c r="C16" s="14" t="s">
        <v>1</v>
      </c>
      <c r="D16" s="14" t="s">
        <v>1</v>
      </c>
      <c r="E16" s="74" t="s">
        <v>132</v>
      </c>
      <c r="F16" s="88">
        <f>G16+H16</f>
        <v>466830</v>
      </c>
      <c r="G16" s="87">
        <v>465930</v>
      </c>
      <c r="H16" s="89">
        <v>900</v>
      </c>
    </row>
    <row r="17" spans="1:11" ht="17.25">
      <c r="A17" s="11">
        <v>2130</v>
      </c>
      <c r="B17" s="12" t="s">
        <v>3</v>
      </c>
      <c r="C17" s="12" t="s">
        <v>162</v>
      </c>
      <c r="D17" s="12" t="s">
        <v>0</v>
      </c>
      <c r="E17" s="75" t="s">
        <v>133</v>
      </c>
      <c r="F17" s="88">
        <f>G17+H17</f>
        <v>71491.2</v>
      </c>
      <c r="G17" s="88">
        <f>G19+G20</f>
        <v>71491.2</v>
      </c>
      <c r="H17" s="89">
        <f>H19+H20</f>
        <v>0</v>
      </c>
      <c r="K17" s="104"/>
    </row>
    <row r="18" spans="1:10" s="13" customFormat="1" ht="15" customHeight="1">
      <c r="A18" s="11"/>
      <c r="B18" s="12"/>
      <c r="C18" s="12"/>
      <c r="D18" s="12"/>
      <c r="E18" s="74" t="s">
        <v>131</v>
      </c>
      <c r="F18" s="90"/>
      <c r="G18" s="90"/>
      <c r="H18" s="91"/>
      <c r="J18" s="1"/>
    </row>
    <row r="19" spans="1:10" s="13" customFormat="1" ht="15" customHeight="1">
      <c r="A19" s="11">
        <v>2133</v>
      </c>
      <c r="B19" s="12" t="s">
        <v>3</v>
      </c>
      <c r="C19" s="12" t="s">
        <v>162</v>
      </c>
      <c r="D19" s="12" t="s">
        <v>1</v>
      </c>
      <c r="E19" s="74" t="s">
        <v>123</v>
      </c>
      <c r="F19" s="88">
        <f>G19+H19</f>
        <v>5997</v>
      </c>
      <c r="G19" s="88">
        <v>5997</v>
      </c>
      <c r="H19" s="89">
        <v>0</v>
      </c>
      <c r="J19" s="1"/>
    </row>
    <row r="20" spans="1:8" ht="17.25">
      <c r="A20" s="11">
        <v>2133</v>
      </c>
      <c r="B20" s="14" t="s">
        <v>3</v>
      </c>
      <c r="C20" s="14" t="s">
        <v>162</v>
      </c>
      <c r="D20" s="14" t="s">
        <v>162</v>
      </c>
      <c r="E20" s="74" t="s">
        <v>134</v>
      </c>
      <c r="F20" s="88">
        <f>G20+H20</f>
        <v>65494.2</v>
      </c>
      <c r="G20" s="88">
        <v>65494.2</v>
      </c>
      <c r="H20" s="89">
        <v>0</v>
      </c>
    </row>
    <row r="21" spans="1:8" ht="27">
      <c r="A21" s="11">
        <v>2160</v>
      </c>
      <c r="B21" s="12" t="s">
        <v>3</v>
      </c>
      <c r="C21" s="12" t="s">
        <v>126</v>
      </c>
      <c r="D21" s="12" t="s">
        <v>0</v>
      </c>
      <c r="E21" s="75" t="s">
        <v>135</v>
      </c>
      <c r="F21" s="88">
        <f>G21</f>
        <v>9000</v>
      </c>
      <c r="G21" s="88">
        <f>G23</f>
        <v>9000</v>
      </c>
      <c r="H21" s="89"/>
    </row>
    <row r="22" spans="1:10" s="13" customFormat="1" ht="15" customHeight="1">
      <c r="A22" s="11"/>
      <c r="B22" s="12"/>
      <c r="C22" s="12"/>
      <c r="D22" s="12"/>
      <c r="E22" s="74" t="s">
        <v>131</v>
      </c>
      <c r="F22" s="90"/>
      <c r="G22" s="90"/>
      <c r="H22" s="91"/>
      <c r="J22" s="1"/>
    </row>
    <row r="23" spans="1:14" ht="27">
      <c r="A23" s="115">
        <v>2161</v>
      </c>
      <c r="B23" s="116" t="s">
        <v>3</v>
      </c>
      <c r="C23" s="116" t="s">
        <v>126</v>
      </c>
      <c r="D23" s="116" t="s">
        <v>1</v>
      </c>
      <c r="E23" s="74" t="s">
        <v>136</v>
      </c>
      <c r="F23" s="88">
        <f>G23</f>
        <v>9000</v>
      </c>
      <c r="G23" s="88">
        <v>9000</v>
      </c>
      <c r="H23" s="89"/>
      <c r="J23" s="175"/>
      <c r="K23" s="175"/>
      <c r="L23" s="175"/>
      <c r="M23" s="175"/>
      <c r="N23" s="175"/>
    </row>
    <row r="24" spans="1:14" ht="17.25">
      <c r="A24" s="15">
        <v>2200</v>
      </c>
      <c r="B24" s="119" t="s">
        <v>194</v>
      </c>
      <c r="C24" s="12" t="s">
        <v>0</v>
      </c>
      <c r="D24" s="113" t="s">
        <v>0</v>
      </c>
      <c r="E24" s="120" t="s">
        <v>201</v>
      </c>
      <c r="F24" s="88">
        <f>G24+H24</f>
        <v>28000</v>
      </c>
      <c r="G24" s="88">
        <f>G26</f>
        <v>9000</v>
      </c>
      <c r="H24" s="89">
        <f>H26</f>
        <v>19000</v>
      </c>
      <c r="J24" s="129"/>
      <c r="K24" s="129"/>
      <c r="L24" s="129"/>
      <c r="M24" s="129"/>
      <c r="N24" s="129"/>
    </row>
    <row r="25" spans="1:14" ht="17.25">
      <c r="A25" s="127"/>
      <c r="B25" s="119"/>
      <c r="C25" s="130"/>
      <c r="D25" s="131"/>
      <c r="E25" s="121" t="s">
        <v>129</v>
      </c>
      <c r="F25" s="88"/>
      <c r="G25" s="88"/>
      <c r="H25" s="89"/>
      <c r="J25" s="129"/>
      <c r="K25" s="129"/>
      <c r="L25" s="129"/>
      <c r="M25" s="129"/>
      <c r="N25" s="129"/>
    </row>
    <row r="26" spans="1:14" ht="17.25">
      <c r="A26" s="11">
        <v>2250</v>
      </c>
      <c r="B26" s="119" t="s">
        <v>194</v>
      </c>
      <c r="C26" s="12" t="s">
        <v>125</v>
      </c>
      <c r="D26" s="113" t="s">
        <v>0</v>
      </c>
      <c r="E26" s="122" t="s">
        <v>195</v>
      </c>
      <c r="F26" s="88">
        <f>G26+H26</f>
        <v>28000</v>
      </c>
      <c r="G26" s="88">
        <f>G28</f>
        <v>9000</v>
      </c>
      <c r="H26" s="89">
        <f>H28</f>
        <v>19000</v>
      </c>
      <c r="J26" s="129"/>
      <c r="K26" s="129"/>
      <c r="L26" s="129"/>
      <c r="M26" s="129"/>
      <c r="N26" s="129"/>
    </row>
    <row r="27" spans="1:14" ht="17.25">
      <c r="A27" s="11"/>
      <c r="B27" s="119"/>
      <c r="C27" s="12"/>
      <c r="D27" s="113"/>
      <c r="E27" s="121" t="s">
        <v>131</v>
      </c>
      <c r="F27" s="88"/>
      <c r="G27" s="88"/>
      <c r="H27" s="89"/>
      <c r="J27" s="129"/>
      <c r="K27" s="129"/>
      <c r="L27" s="129"/>
      <c r="M27" s="129"/>
      <c r="N27" s="129"/>
    </row>
    <row r="28" spans="1:14" ht="17.25">
      <c r="A28" s="11">
        <v>2251</v>
      </c>
      <c r="B28" s="123" t="s">
        <v>194</v>
      </c>
      <c r="C28" s="14" t="s">
        <v>125</v>
      </c>
      <c r="D28" s="114" t="s">
        <v>1</v>
      </c>
      <c r="E28" s="121" t="s">
        <v>195</v>
      </c>
      <c r="F28" s="88">
        <f>G28+H28</f>
        <v>28000</v>
      </c>
      <c r="G28" s="88">
        <v>9000</v>
      </c>
      <c r="H28" s="89">
        <v>19000</v>
      </c>
      <c r="J28" s="129"/>
      <c r="K28" s="129"/>
      <c r="L28" s="129"/>
      <c r="M28" s="129"/>
      <c r="N28" s="129"/>
    </row>
    <row r="29" spans="1:10" s="10" customFormat="1" ht="33">
      <c r="A29" s="15">
        <v>2400</v>
      </c>
      <c r="B29" s="12" t="s">
        <v>4</v>
      </c>
      <c r="C29" s="12" t="s">
        <v>0</v>
      </c>
      <c r="D29" s="12" t="s">
        <v>0</v>
      </c>
      <c r="E29" s="73" t="s">
        <v>33</v>
      </c>
      <c r="F29" s="88">
        <f>G29+H29</f>
        <v>5300</v>
      </c>
      <c r="G29" s="88">
        <f>G31</f>
        <v>25200</v>
      </c>
      <c r="H29" s="89">
        <f>H31+H38</f>
        <v>-19900</v>
      </c>
      <c r="J29" s="106"/>
    </row>
    <row r="30" spans="1:8" ht="13.5" customHeight="1">
      <c r="A30" s="11"/>
      <c r="B30" s="12"/>
      <c r="C30" s="12"/>
      <c r="D30" s="12"/>
      <c r="E30" s="74" t="s">
        <v>129</v>
      </c>
      <c r="F30" s="137"/>
      <c r="G30" s="137"/>
      <c r="H30" s="138"/>
    </row>
    <row r="31" spans="1:8" ht="17.25">
      <c r="A31" s="11">
        <v>2450</v>
      </c>
      <c r="B31" s="12" t="s">
        <v>4</v>
      </c>
      <c r="C31" s="12" t="s">
        <v>125</v>
      </c>
      <c r="D31" s="12" t="s">
        <v>0</v>
      </c>
      <c r="E31" s="75" t="s">
        <v>138</v>
      </c>
      <c r="F31" s="87">
        <f>F33+F34</f>
        <v>36300</v>
      </c>
      <c r="G31" s="88">
        <f>G33+G34</f>
        <v>25200</v>
      </c>
      <c r="H31" s="89">
        <f>H33+H34</f>
        <v>11100</v>
      </c>
    </row>
    <row r="32" spans="1:10" s="13" customFormat="1" ht="15" customHeight="1">
      <c r="A32" s="11"/>
      <c r="B32" s="12"/>
      <c r="C32" s="12"/>
      <c r="D32" s="12"/>
      <c r="E32" s="74" t="s">
        <v>131</v>
      </c>
      <c r="F32" s="83"/>
      <c r="G32" s="90"/>
      <c r="H32" s="91"/>
      <c r="J32" s="1"/>
    </row>
    <row r="33" spans="1:8" ht="18" customHeight="1">
      <c r="A33" s="11">
        <v>2451</v>
      </c>
      <c r="B33" s="14" t="s">
        <v>4</v>
      </c>
      <c r="C33" s="14" t="s">
        <v>125</v>
      </c>
      <c r="D33" s="14" t="s">
        <v>1</v>
      </c>
      <c r="E33" s="74" t="s">
        <v>139</v>
      </c>
      <c r="F33" s="87">
        <f>G33+H33</f>
        <v>20000</v>
      </c>
      <c r="G33" s="88">
        <v>10000</v>
      </c>
      <c r="H33" s="89">
        <v>10000</v>
      </c>
    </row>
    <row r="34" spans="1:8" ht="15.75" customHeight="1">
      <c r="A34" s="11">
        <v>2455</v>
      </c>
      <c r="B34" s="14" t="s">
        <v>4</v>
      </c>
      <c r="C34" s="14" t="s">
        <v>125</v>
      </c>
      <c r="D34" s="14" t="s">
        <v>125</v>
      </c>
      <c r="E34" s="74" t="s">
        <v>140</v>
      </c>
      <c r="F34" s="87">
        <f>G34+H34</f>
        <v>16300</v>
      </c>
      <c r="G34" s="88">
        <v>15200</v>
      </c>
      <c r="H34" s="89">
        <v>1100</v>
      </c>
    </row>
    <row r="35" spans="1:8" ht="0.75" customHeight="1" hidden="1">
      <c r="A35" s="11">
        <v>2470</v>
      </c>
      <c r="B35" s="124" t="s">
        <v>4</v>
      </c>
      <c r="C35" s="12" t="s">
        <v>127</v>
      </c>
      <c r="D35" s="113" t="s">
        <v>0</v>
      </c>
      <c r="E35" s="122" t="s">
        <v>196</v>
      </c>
      <c r="F35" s="87">
        <f>G35</f>
        <v>0</v>
      </c>
      <c r="G35" s="88">
        <f>G37</f>
        <v>0</v>
      </c>
      <c r="H35" s="89"/>
    </row>
    <row r="36" spans="1:8" ht="16.5" customHeight="1" hidden="1">
      <c r="A36" s="11"/>
      <c r="B36" s="119"/>
      <c r="C36" s="12"/>
      <c r="D36" s="113"/>
      <c r="E36" s="121" t="s">
        <v>131</v>
      </c>
      <c r="F36" s="87"/>
      <c r="G36" s="88"/>
      <c r="H36" s="89"/>
    </row>
    <row r="37" spans="1:8" ht="16.5" customHeight="1" hidden="1">
      <c r="A37" s="11">
        <v>2473</v>
      </c>
      <c r="B37" s="14" t="s">
        <v>4</v>
      </c>
      <c r="C37" s="14" t="s">
        <v>127</v>
      </c>
      <c r="D37" s="14" t="s">
        <v>162</v>
      </c>
      <c r="E37" s="74" t="s">
        <v>197</v>
      </c>
      <c r="F37" s="87">
        <f>G37</f>
        <v>0</v>
      </c>
      <c r="G37" s="88">
        <v>0</v>
      </c>
      <c r="H37" s="89"/>
    </row>
    <row r="38" spans="1:10" s="13" customFormat="1" ht="26.25" customHeight="1">
      <c r="A38" s="11">
        <v>2490</v>
      </c>
      <c r="B38" s="12" t="s">
        <v>4</v>
      </c>
      <c r="C38" s="12" t="s">
        <v>141</v>
      </c>
      <c r="D38" s="12" t="s">
        <v>0</v>
      </c>
      <c r="E38" s="75" t="s">
        <v>142</v>
      </c>
      <c r="F38" s="88">
        <f>H38</f>
        <v>-31000</v>
      </c>
      <c r="G38" s="88"/>
      <c r="H38" s="89">
        <f>H39</f>
        <v>-31000</v>
      </c>
      <c r="J38" s="1"/>
    </row>
    <row r="39" spans="1:8" ht="27">
      <c r="A39" s="11">
        <v>2491</v>
      </c>
      <c r="B39" s="14" t="s">
        <v>4</v>
      </c>
      <c r="C39" s="14" t="s">
        <v>141</v>
      </c>
      <c r="D39" s="14" t="s">
        <v>1</v>
      </c>
      <c r="E39" s="74" t="s">
        <v>142</v>
      </c>
      <c r="F39" s="88">
        <f>H39</f>
        <v>-31000</v>
      </c>
      <c r="G39" s="88"/>
      <c r="H39" s="89">
        <v>-31000</v>
      </c>
    </row>
    <row r="40" spans="1:10" s="10" customFormat="1" ht="46.5">
      <c r="A40" s="15">
        <v>2500</v>
      </c>
      <c r="B40" s="12" t="s">
        <v>5</v>
      </c>
      <c r="C40" s="12" t="s">
        <v>0</v>
      </c>
      <c r="D40" s="12" t="s">
        <v>0</v>
      </c>
      <c r="E40" s="73" t="s">
        <v>32</v>
      </c>
      <c r="F40" s="84">
        <f>G40+H40</f>
        <v>611882.7000000001</v>
      </c>
      <c r="G40" s="84">
        <f>G42+G45</f>
        <v>603734.8</v>
      </c>
      <c r="H40" s="92">
        <f>H42+H45</f>
        <v>8147.9</v>
      </c>
      <c r="J40" s="106"/>
    </row>
    <row r="41" spans="1:8" ht="13.5" customHeight="1">
      <c r="A41" s="11"/>
      <c r="B41" s="12"/>
      <c r="C41" s="12"/>
      <c r="D41" s="12"/>
      <c r="E41" s="74" t="s">
        <v>129</v>
      </c>
      <c r="F41" s="137"/>
      <c r="G41" s="137"/>
      <c r="H41" s="138"/>
    </row>
    <row r="42" spans="1:8" ht="17.25">
      <c r="A42" s="11">
        <v>2510</v>
      </c>
      <c r="B42" s="12" t="s">
        <v>5</v>
      </c>
      <c r="C42" s="12" t="s">
        <v>1</v>
      </c>
      <c r="D42" s="12" t="s">
        <v>0</v>
      </c>
      <c r="E42" s="75" t="s">
        <v>143</v>
      </c>
      <c r="F42" s="84">
        <f>G42+H42</f>
        <v>553472.8</v>
      </c>
      <c r="G42" s="84">
        <f>G44</f>
        <v>553472.8</v>
      </c>
      <c r="H42" s="89">
        <f>H44</f>
        <v>0</v>
      </c>
    </row>
    <row r="43" spans="1:11" s="13" customFormat="1" ht="15" customHeight="1">
      <c r="A43" s="11"/>
      <c r="B43" s="12"/>
      <c r="C43" s="12"/>
      <c r="D43" s="12"/>
      <c r="E43" s="74" t="s">
        <v>131</v>
      </c>
      <c r="F43" s="90"/>
      <c r="G43" s="90"/>
      <c r="H43" s="91"/>
      <c r="I43" s="133"/>
      <c r="J43" s="133"/>
      <c r="K43" s="133"/>
    </row>
    <row r="44" spans="1:8" ht="17.25">
      <c r="A44" s="11">
        <v>2511</v>
      </c>
      <c r="B44" s="14" t="s">
        <v>5</v>
      </c>
      <c r="C44" s="14" t="s">
        <v>1</v>
      </c>
      <c r="D44" s="14" t="s">
        <v>1</v>
      </c>
      <c r="E44" s="95" t="s">
        <v>143</v>
      </c>
      <c r="F44" s="84">
        <f>G44+H44</f>
        <v>553472.8</v>
      </c>
      <c r="G44" s="84">
        <v>553472.8</v>
      </c>
      <c r="H44" s="89">
        <v>0</v>
      </c>
    </row>
    <row r="45" spans="1:8" ht="27">
      <c r="A45" s="11">
        <v>2560</v>
      </c>
      <c r="B45" s="12" t="s">
        <v>5</v>
      </c>
      <c r="C45" s="12" t="s">
        <v>126</v>
      </c>
      <c r="D45" s="12" t="s">
        <v>0</v>
      </c>
      <c r="E45" s="75" t="s">
        <v>27</v>
      </c>
      <c r="F45" s="84">
        <f>G45</f>
        <v>50262</v>
      </c>
      <c r="G45" s="84">
        <f>G47</f>
        <v>50262</v>
      </c>
      <c r="H45" s="89">
        <f>H47</f>
        <v>8147.9</v>
      </c>
    </row>
    <row r="46" spans="1:8" ht="17.25">
      <c r="A46" s="11"/>
      <c r="B46" s="12"/>
      <c r="C46" s="12"/>
      <c r="D46" s="12"/>
      <c r="E46" s="74" t="s">
        <v>131</v>
      </c>
      <c r="F46" s="84"/>
      <c r="G46" s="84"/>
      <c r="H46" s="89"/>
    </row>
    <row r="47" spans="1:8" ht="27">
      <c r="A47" s="11">
        <v>2561</v>
      </c>
      <c r="B47" s="14" t="s">
        <v>5</v>
      </c>
      <c r="C47" s="14" t="s">
        <v>126</v>
      </c>
      <c r="D47" s="14" t="s">
        <v>1</v>
      </c>
      <c r="E47" s="74" t="s">
        <v>144</v>
      </c>
      <c r="F47" s="87">
        <f>G47+H47</f>
        <v>58409.9</v>
      </c>
      <c r="G47" s="84">
        <v>50262</v>
      </c>
      <c r="H47" s="89">
        <v>8147.9</v>
      </c>
    </row>
    <row r="48" spans="1:10" s="10" customFormat="1" ht="46.5">
      <c r="A48" s="15">
        <v>2600</v>
      </c>
      <c r="B48" s="12" t="s">
        <v>6</v>
      </c>
      <c r="C48" s="12" t="s">
        <v>0</v>
      </c>
      <c r="D48" s="12" t="s">
        <v>0</v>
      </c>
      <c r="E48" s="73" t="s">
        <v>31</v>
      </c>
      <c r="F48" s="85">
        <f>G48+H48</f>
        <v>28375</v>
      </c>
      <c r="G48" s="85">
        <f>G50</f>
        <v>28375</v>
      </c>
      <c r="H48" s="101">
        <v>0</v>
      </c>
      <c r="J48" s="106"/>
    </row>
    <row r="49" spans="1:8" ht="13.5" customHeight="1">
      <c r="A49" s="11"/>
      <c r="B49" s="12"/>
      <c r="C49" s="12"/>
      <c r="D49" s="12"/>
      <c r="E49" s="74" t="s">
        <v>129</v>
      </c>
      <c r="F49" s="137"/>
      <c r="G49" s="137"/>
      <c r="H49" s="138"/>
    </row>
    <row r="50" spans="1:8" ht="17.25">
      <c r="A50" s="11">
        <v>2640</v>
      </c>
      <c r="B50" s="12" t="s">
        <v>6</v>
      </c>
      <c r="C50" s="12" t="s">
        <v>124</v>
      </c>
      <c r="D50" s="12" t="s">
        <v>0</v>
      </c>
      <c r="E50" s="75" t="s">
        <v>145</v>
      </c>
      <c r="F50" s="85">
        <f>G50+H50</f>
        <v>28375</v>
      </c>
      <c r="G50" s="88">
        <f>G52</f>
        <v>28375</v>
      </c>
      <c r="H50" s="91"/>
    </row>
    <row r="51" spans="1:10" s="13" customFormat="1" ht="15" customHeight="1">
      <c r="A51" s="11"/>
      <c r="B51" s="12"/>
      <c r="C51" s="12"/>
      <c r="D51" s="12"/>
      <c r="E51" s="74" t="s">
        <v>131</v>
      </c>
      <c r="F51" s="90"/>
      <c r="G51" s="90"/>
      <c r="H51" s="138"/>
      <c r="J51" s="1"/>
    </row>
    <row r="52" spans="1:8" ht="15.75" customHeight="1">
      <c r="A52" s="11">
        <v>2641</v>
      </c>
      <c r="B52" s="14" t="s">
        <v>6</v>
      </c>
      <c r="C52" s="14" t="s">
        <v>124</v>
      </c>
      <c r="D52" s="14" t="s">
        <v>1</v>
      </c>
      <c r="E52" s="74" t="s">
        <v>146</v>
      </c>
      <c r="F52" s="85">
        <f>G52+H52</f>
        <v>28375</v>
      </c>
      <c r="G52" s="88">
        <v>28375</v>
      </c>
      <c r="H52" s="89"/>
    </row>
    <row r="53" spans="1:8" ht="17.25" hidden="1">
      <c r="A53" s="15">
        <v>2700</v>
      </c>
      <c r="B53" s="124" t="s">
        <v>198</v>
      </c>
      <c r="C53" s="12" t="s">
        <v>0</v>
      </c>
      <c r="D53" s="113" t="s">
        <v>0</v>
      </c>
      <c r="E53" s="126" t="s">
        <v>200</v>
      </c>
      <c r="F53" s="85">
        <f>G53</f>
        <v>0</v>
      </c>
      <c r="G53" s="88">
        <f>G55</f>
        <v>0</v>
      </c>
      <c r="H53" s="89"/>
    </row>
    <row r="54" spans="1:8" ht="17.25" hidden="1">
      <c r="A54" s="127"/>
      <c r="B54" s="119"/>
      <c r="C54" s="130"/>
      <c r="D54" s="131"/>
      <c r="E54" s="121" t="s">
        <v>129</v>
      </c>
      <c r="F54" s="85"/>
      <c r="G54" s="88"/>
      <c r="H54" s="89"/>
    </row>
    <row r="55" spans="1:8" ht="17.25" hidden="1">
      <c r="A55" s="11">
        <v>2760</v>
      </c>
      <c r="B55" s="124" t="s">
        <v>198</v>
      </c>
      <c r="C55" s="12" t="s">
        <v>126</v>
      </c>
      <c r="D55" s="113" t="s">
        <v>0</v>
      </c>
      <c r="E55" s="122" t="s">
        <v>199</v>
      </c>
      <c r="F55" s="85">
        <f>G55</f>
        <v>0</v>
      </c>
      <c r="G55" s="88">
        <f>G57</f>
        <v>0</v>
      </c>
      <c r="H55" s="89"/>
    </row>
    <row r="56" spans="1:8" ht="17.25" hidden="1">
      <c r="A56" s="11"/>
      <c r="B56" s="119"/>
      <c r="C56" s="12"/>
      <c r="D56" s="113"/>
      <c r="E56" s="121" t="s">
        <v>131</v>
      </c>
      <c r="F56" s="85"/>
      <c r="G56" s="88"/>
      <c r="H56" s="89"/>
    </row>
    <row r="57" spans="1:8" ht="17.25" hidden="1">
      <c r="A57" s="11">
        <v>2762</v>
      </c>
      <c r="B57" s="125" t="s">
        <v>198</v>
      </c>
      <c r="C57" s="14" t="s">
        <v>126</v>
      </c>
      <c r="D57" s="114" t="s">
        <v>2</v>
      </c>
      <c r="E57" s="121" t="s">
        <v>199</v>
      </c>
      <c r="F57" s="85">
        <f>G57</f>
        <v>0</v>
      </c>
      <c r="G57" s="88">
        <v>0</v>
      </c>
      <c r="H57" s="89"/>
    </row>
    <row r="58" spans="1:10" s="10" customFormat="1" ht="33">
      <c r="A58" s="15">
        <v>2800</v>
      </c>
      <c r="B58" s="12" t="s">
        <v>7</v>
      </c>
      <c r="C58" s="12" t="s">
        <v>0</v>
      </c>
      <c r="D58" s="12" t="s">
        <v>0</v>
      </c>
      <c r="E58" s="73" t="s">
        <v>30</v>
      </c>
      <c r="F58" s="84">
        <f>F60+F63</f>
        <v>284870.80000000005</v>
      </c>
      <c r="G58" s="84">
        <f>G60+G63</f>
        <v>284870.80000000005</v>
      </c>
      <c r="H58" s="92">
        <f>H63</f>
        <v>0</v>
      </c>
      <c r="J58" s="106"/>
    </row>
    <row r="59" spans="1:8" ht="13.5" customHeight="1">
      <c r="A59" s="11"/>
      <c r="B59" s="12"/>
      <c r="C59" s="12"/>
      <c r="D59" s="12"/>
      <c r="E59" s="74" t="s">
        <v>129</v>
      </c>
      <c r="F59" s="137"/>
      <c r="G59" s="137"/>
      <c r="H59" s="138"/>
    </row>
    <row r="60" spans="1:10" ht="17.25">
      <c r="A60" s="11">
        <v>2810</v>
      </c>
      <c r="B60" s="14" t="s">
        <v>7</v>
      </c>
      <c r="C60" s="14" t="s">
        <v>1</v>
      </c>
      <c r="D60" s="14" t="s">
        <v>0</v>
      </c>
      <c r="E60" s="75" t="s">
        <v>147</v>
      </c>
      <c r="F60" s="84">
        <f>G60+H60</f>
        <v>10000</v>
      </c>
      <c r="G60" s="84">
        <f>G62</f>
        <v>10000</v>
      </c>
      <c r="H60" s="92"/>
      <c r="I60" s="104"/>
      <c r="J60" s="104"/>
    </row>
    <row r="61" spans="1:10" s="13" customFormat="1" ht="15" customHeight="1">
      <c r="A61" s="11"/>
      <c r="B61" s="12"/>
      <c r="C61" s="12"/>
      <c r="D61" s="12"/>
      <c r="E61" s="74" t="s">
        <v>131</v>
      </c>
      <c r="F61" s="90"/>
      <c r="G61" s="90"/>
      <c r="H61" s="138"/>
      <c r="J61" s="1"/>
    </row>
    <row r="62" spans="1:8" ht="17.25">
      <c r="A62" s="11">
        <v>2811</v>
      </c>
      <c r="B62" s="14" t="s">
        <v>7</v>
      </c>
      <c r="C62" s="14" t="s">
        <v>1</v>
      </c>
      <c r="D62" s="14" t="s">
        <v>1</v>
      </c>
      <c r="E62" s="74" t="s">
        <v>147</v>
      </c>
      <c r="F62" s="87">
        <f>G62+H62</f>
        <v>10000</v>
      </c>
      <c r="G62" s="87">
        <v>10000</v>
      </c>
      <c r="H62" s="93"/>
    </row>
    <row r="63" spans="1:8" ht="17.25">
      <c r="A63" s="11">
        <v>2820</v>
      </c>
      <c r="B63" s="12" t="s">
        <v>7</v>
      </c>
      <c r="C63" s="12" t="s">
        <v>2</v>
      </c>
      <c r="D63" s="12" t="s">
        <v>0</v>
      </c>
      <c r="E63" s="75" t="s">
        <v>148</v>
      </c>
      <c r="F63" s="87">
        <f>G63+H63</f>
        <v>274870.80000000005</v>
      </c>
      <c r="G63" s="84">
        <f>G65+G66+G67+G68</f>
        <v>274870.80000000005</v>
      </c>
      <c r="H63" s="89">
        <f>H65+H66</f>
        <v>0</v>
      </c>
    </row>
    <row r="64" spans="1:10" s="13" customFormat="1" ht="15" customHeight="1">
      <c r="A64" s="11"/>
      <c r="B64" s="12"/>
      <c r="C64" s="12"/>
      <c r="D64" s="12"/>
      <c r="E64" s="74" t="s">
        <v>131</v>
      </c>
      <c r="F64" s="90"/>
      <c r="G64" s="90"/>
      <c r="H64" s="138"/>
      <c r="J64" s="1"/>
    </row>
    <row r="65" spans="1:8" ht="17.25">
      <c r="A65" s="11">
        <v>2821</v>
      </c>
      <c r="B65" s="14" t="s">
        <v>7</v>
      </c>
      <c r="C65" s="14" t="s">
        <v>2</v>
      </c>
      <c r="D65" s="14" t="s">
        <v>1</v>
      </c>
      <c r="E65" s="74" t="s">
        <v>149</v>
      </c>
      <c r="F65" s="87">
        <f>G65+H65</f>
        <v>80250</v>
      </c>
      <c r="G65" s="87">
        <v>80250</v>
      </c>
      <c r="H65" s="89">
        <v>0</v>
      </c>
    </row>
    <row r="66" spans="1:8" ht="17.25">
      <c r="A66" s="11">
        <v>2822</v>
      </c>
      <c r="B66" s="14" t="s">
        <v>7</v>
      </c>
      <c r="C66" s="14" t="s">
        <v>2</v>
      </c>
      <c r="D66" s="14" t="s">
        <v>2</v>
      </c>
      <c r="E66" s="74" t="s">
        <v>193</v>
      </c>
      <c r="F66" s="87">
        <f>G66+H66</f>
        <v>3421.2</v>
      </c>
      <c r="G66" s="87">
        <v>3421.2</v>
      </c>
      <c r="H66" s="89">
        <v>0</v>
      </c>
    </row>
    <row r="67" spans="1:8" ht="17.25">
      <c r="A67" s="11">
        <v>2823</v>
      </c>
      <c r="B67" s="14" t="s">
        <v>7</v>
      </c>
      <c r="C67" s="14" t="s">
        <v>2</v>
      </c>
      <c r="D67" s="14" t="s">
        <v>162</v>
      </c>
      <c r="E67" s="74" t="s">
        <v>150</v>
      </c>
      <c r="F67" s="87">
        <f>G67+H67</f>
        <v>122398</v>
      </c>
      <c r="G67" s="87">
        <v>122398</v>
      </c>
      <c r="H67" s="138"/>
    </row>
    <row r="68" spans="1:8" ht="17.25">
      <c r="A68" s="11">
        <v>2824</v>
      </c>
      <c r="B68" s="14" t="s">
        <v>7</v>
      </c>
      <c r="C68" s="14" t="s">
        <v>2</v>
      </c>
      <c r="D68" s="14" t="s">
        <v>124</v>
      </c>
      <c r="E68" s="74" t="s">
        <v>151</v>
      </c>
      <c r="F68" s="87">
        <f>G68+H68</f>
        <v>68801.6</v>
      </c>
      <c r="G68" s="87">
        <v>68801.6</v>
      </c>
      <c r="H68" s="101"/>
    </row>
    <row r="69" spans="1:10" s="10" customFormat="1" ht="17.25">
      <c r="A69" s="15">
        <v>2900</v>
      </c>
      <c r="B69" s="12" t="s">
        <v>8</v>
      </c>
      <c r="C69" s="12" t="s">
        <v>0</v>
      </c>
      <c r="D69" s="12" t="s">
        <v>0</v>
      </c>
      <c r="E69" s="73" t="s">
        <v>29</v>
      </c>
      <c r="F69" s="84">
        <f>F71+F74+F77</f>
        <v>947508.8999999999</v>
      </c>
      <c r="G69" s="84">
        <f>G71+G74+G77</f>
        <v>947508.8999999999</v>
      </c>
      <c r="H69" s="92">
        <f>H73</f>
        <v>0</v>
      </c>
      <c r="J69" s="106"/>
    </row>
    <row r="70" spans="1:8" ht="13.5" customHeight="1">
      <c r="A70" s="11"/>
      <c r="B70" s="12"/>
      <c r="C70" s="12"/>
      <c r="D70" s="12"/>
      <c r="E70" s="74" t="s">
        <v>129</v>
      </c>
      <c r="F70" s="137"/>
      <c r="G70" s="137"/>
      <c r="H70" s="101"/>
    </row>
    <row r="71" spans="1:10" ht="27">
      <c r="A71" s="11">
        <v>2910</v>
      </c>
      <c r="B71" s="12" t="s">
        <v>8</v>
      </c>
      <c r="C71" s="12" t="s">
        <v>1</v>
      </c>
      <c r="D71" s="12" t="s">
        <v>0</v>
      </c>
      <c r="E71" s="75" t="s">
        <v>152</v>
      </c>
      <c r="F71" s="84">
        <f>G71+H71</f>
        <v>580730.1</v>
      </c>
      <c r="G71" s="84">
        <f>G73</f>
        <v>580730.1</v>
      </c>
      <c r="H71" s="92">
        <f>H73</f>
        <v>0</v>
      </c>
      <c r="I71" s="104"/>
      <c r="J71" s="104"/>
    </row>
    <row r="72" spans="1:10" s="13" customFormat="1" ht="15" customHeight="1">
      <c r="A72" s="11"/>
      <c r="B72" s="12"/>
      <c r="C72" s="12"/>
      <c r="D72" s="12"/>
      <c r="E72" s="74" t="s">
        <v>131</v>
      </c>
      <c r="F72" s="90"/>
      <c r="G72" s="90"/>
      <c r="H72" s="144"/>
      <c r="J72" s="1"/>
    </row>
    <row r="73" spans="1:8" ht="17.25">
      <c r="A73" s="11">
        <v>2911</v>
      </c>
      <c r="B73" s="14" t="s">
        <v>8</v>
      </c>
      <c r="C73" s="14" t="s">
        <v>1</v>
      </c>
      <c r="D73" s="14" t="s">
        <v>1</v>
      </c>
      <c r="E73" s="74" t="s">
        <v>153</v>
      </c>
      <c r="F73" s="84">
        <f>G73+H73</f>
        <v>580730.1</v>
      </c>
      <c r="G73" s="87">
        <v>580730.1</v>
      </c>
      <c r="H73" s="93">
        <v>0</v>
      </c>
    </row>
    <row r="74" spans="1:8" ht="17.25">
      <c r="A74" s="11">
        <v>2950</v>
      </c>
      <c r="B74" s="12" t="s">
        <v>8</v>
      </c>
      <c r="C74" s="12" t="s">
        <v>125</v>
      </c>
      <c r="D74" s="12" t="s">
        <v>0</v>
      </c>
      <c r="E74" s="75" t="s">
        <v>154</v>
      </c>
      <c r="F74" s="84">
        <f>G74+H74</f>
        <v>361778.8</v>
      </c>
      <c r="G74" s="84">
        <f>G76</f>
        <v>361778.8</v>
      </c>
      <c r="H74" s="92"/>
    </row>
    <row r="75" spans="1:10" s="13" customFormat="1" ht="15" customHeight="1">
      <c r="A75" s="11"/>
      <c r="B75" s="12"/>
      <c r="C75" s="12"/>
      <c r="D75" s="12"/>
      <c r="E75" s="74" t="s">
        <v>131</v>
      </c>
      <c r="F75" s="90"/>
      <c r="G75" s="90"/>
      <c r="H75" s="145"/>
      <c r="J75" s="1"/>
    </row>
    <row r="76" spans="1:8" ht="17.25">
      <c r="A76" s="11">
        <v>2951</v>
      </c>
      <c r="B76" s="14" t="s">
        <v>8</v>
      </c>
      <c r="C76" s="14" t="s">
        <v>125</v>
      </c>
      <c r="D76" s="14" t="s">
        <v>1</v>
      </c>
      <c r="E76" s="74" t="s">
        <v>155</v>
      </c>
      <c r="F76" s="84">
        <f>G76+H76</f>
        <v>361778.8</v>
      </c>
      <c r="G76" s="84">
        <v>361778.8</v>
      </c>
      <c r="H76" s="93"/>
    </row>
    <row r="77" spans="1:8" ht="17.25">
      <c r="A77" s="62">
        <v>2980</v>
      </c>
      <c r="B77" s="12" t="s">
        <v>141</v>
      </c>
      <c r="C77" s="29">
        <v>8</v>
      </c>
      <c r="D77" s="29">
        <v>0</v>
      </c>
      <c r="E77" s="82" t="s">
        <v>177</v>
      </c>
      <c r="F77" s="84">
        <f>G77</f>
        <v>5000</v>
      </c>
      <c r="G77" s="84">
        <f>G79</f>
        <v>5000</v>
      </c>
      <c r="H77" s="93"/>
    </row>
    <row r="78" spans="1:8" ht="17.25">
      <c r="A78" s="11"/>
      <c r="B78" s="12"/>
      <c r="C78" s="29"/>
      <c r="D78" s="29"/>
      <c r="E78" s="81" t="s">
        <v>26</v>
      </c>
      <c r="F78" s="84"/>
      <c r="G78" s="84"/>
      <c r="H78" s="93"/>
    </row>
    <row r="79" spans="1:8" ht="17.25">
      <c r="A79" s="11">
        <v>2981</v>
      </c>
      <c r="B79" s="12" t="s">
        <v>141</v>
      </c>
      <c r="C79" s="29">
        <v>8</v>
      </c>
      <c r="D79" s="29">
        <v>1</v>
      </c>
      <c r="E79" s="81" t="s">
        <v>55</v>
      </c>
      <c r="F79" s="84">
        <f>G79</f>
        <v>5000</v>
      </c>
      <c r="G79" s="84">
        <v>5000</v>
      </c>
      <c r="H79" s="93"/>
    </row>
    <row r="80" spans="1:10" s="10" customFormat="1" ht="30">
      <c r="A80" s="15">
        <v>3000</v>
      </c>
      <c r="B80" s="12" t="s">
        <v>9</v>
      </c>
      <c r="C80" s="12" t="s">
        <v>0</v>
      </c>
      <c r="D80" s="12" t="s">
        <v>0</v>
      </c>
      <c r="E80" s="73" t="s">
        <v>28</v>
      </c>
      <c r="F80" s="84">
        <f>F81+F84</f>
        <v>31651</v>
      </c>
      <c r="G80" s="84">
        <f>G81+G84</f>
        <v>31651</v>
      </c>
      <c r="H80" s="89"/>
      <c r="J80" s="106"/>
    </row>
    <row r="81" spans="1:8" ht="17.25">
      <c r="A81" s="11">
        <v>3040</v>
      </c>
      <c r="B81" s="12" t="s">
        <v>9</v>
      </c>
      <c r="C81" s="12" t="s">
        <v>124</v>
      </c>
      <c r="D81" s="12" t="s">
        <v>0</v>
      </c>
      <c r="E81" s="75" t="s">
        <v>156</v>
      </c>
      <c r="F81" s="84">
        <f>G81+H81</f>
        <v>20651</v>
      </c>
      <c r="G81" s="84">
        <f>G83</f>
        <v>20651</v>
      </c>
      <c r="H81" s="91"/>
    </row>
    <row r="82" spans="1:10" s="13" customFormat="1" ht="15" customHeight="1">
      <c r="A82" s="11"/>
      <c r="B82" s="12"/>
      <c r="C82" s="12"/>
      <c r="D82" s="12"/>
      <c r="E82" s="74" t="s">
        <v>131</v>
      </c>
      <c r="F82" s="90"/>
      <c r="G82" s="90"/>
      <c r="H82" s="138"/>
      <c r="J82" s="1"/>
    </row>
    <row r="83" spans="1:8" ht="17.25">
      <c r="A83" s="11">
        <v>3041</v>
      </c>
      <c r="B83" s="14" t="s">
        <v>9</v>
      </c>
      <c r="C83" s="14" t="s">
        <v>124</v>
      </c>
      <c r="D83" s="14" t="s">
        <v>1</v>
      </c>
      <c r="E83" s="74" t="s">
        <v>156</v>
      </c>
      <c r="F83" s="84">
        <f>G83+H83</f>
        <v>20651</v>
      </c>
      <c r="G83" s="84">
        <v>20651</v>
      </c>
      <c r="H83" s="89"/>
    </row>
    <row r="84" spans="1:8" ht="27">
      <c r="A84" s="11">
        <v>3070</v>
      </c>
      <c r="B84" s="12" t="s">
        <v>9</v>
      </c>
      <c r="C84" s="12" t="s">
        <v>127</v>
      </c>
      <c r="D84" s="12" t="s">
        <v>0</v>
      </c>
      <c r="E84" s="75" t="s">
        <v>157</v>
      </c>
      <c r="F84" s="84">
        <f>G84+H84</f>
        <v>11000</v>
      </c>
      <c r="G84" s="84">
        <f>G86</f>
        <v>11000</v>
      </c>
      <c r="H84" s="91"/>
    </row>
    <row r="85" spans="1:10" s="13" customFormat="1" ht="15" customHeight="1">
      <c r="A85" s="11"/>
      <c r="B85" s="12"/>
      <c r="C85" s="12"/>
      <c r="D85" s="12"/>
      <c r="E85" s="74" t="s">
        <v>131</v>
      </c>
      <c r="F85" s="90"/>
      <c r="G85" s="90"/>
      <c r="H85" s="138"/>
      <c r="J85" s="1"/>
    </row>
    <row r="86" spans="1:8" ht="27">
      <c r="A86" s="11">
        <v>3071</v>
      </c>
      <c r="B86" s="14" t="s">
        <v>9</v>
      </c>
      <c r="C86" s="14" t="s">
        <v>127</v>
      </c>
      <c r="D86" s="14" t="s">
        <v>1</v>
      </c>
      <c r="E86" s="74" t="s">
        <v>157</v>
      </c>
      <c r="F86" s="84">
        <f>G86+H86</f>
        <v>11000</v>
      </c>
      <c r="G86" s="84">
        <v>11000</v>
      </c>
      <c r="H86" s="146"/>
    </row>
    <row r="87" spans="1:10" s="10" customFormat="1" ht="33">
      <c r="A87" s="15">
        <v>3100</v>
      </c>
      <c r="B87" s="12" t="s">
        <v>10</v>
      </c>
      <c r="C87" s="12" t="s">
        <v>0</v>
      </c>
      <c r="D87" s="12" t="s">
        <v>0</v>
      </c>
      <c r="E87" s="76" t="s">
        <v>161</v>
      </c>
      <c r="F87" s="85">
        <f>G87+H87</f>
        <v>618815</v>
      </c>
      <c r="G87" s="85">
        <f>G89</f>
        <v>618815</v>
      </c>
      <c r="H87" s="146"/>
      <c r="J87" s="106"/>
    </row>
    <row r="88" spans="1:8" ht="13.5" customHeight="1">
      <c r="A88" s="11"/>
      <c r="B88" s="12"/>
      <c r="C88" s="12"/>
      <c r="D88" s="12"/>
      <c r="E88" s="74" t="s">
        <v>129</v>
      </c>
      <c r="F88" s="137"/>
      <c r="G88" s="137"/>
      <c r="H88" s="146"/>
    </row>
    <row r="89" spans="1:8" ht="27">
      <c r="A89" s="11">
        <v>3110</v>
      </c>
      <c r="B89" s="16" t="s">
        <v>10</v>
      </c>
      <c r="C89" s="16" t="s">
        <v>1</v>
      </c>
      <c r="D89" s="16" t="s">
        <v>0</v>
      </c>
      <c r="E89" s="77" t="s">
        <v>159</v>
      </c>
      <c r="F89" s="85">
        <f>G89+H89</f>
        <v>618815</v>
      </c>
      <c r="G89" s="85">
        <f>G91</f>
        <v>618815</v>
      </c>
      <c r="H89" s="146"/>
    </row>
    <row r="90" spans="1:10" s="13" customFormat="1" ht="15" customHeight="1">
      <c r="A90" s="11"/>
      <c r="B90" s="12"/>
      <c r="C90" s="12"/>
      <c r="D90" s="12"/>
      <c r="E90" s="74" t="s">
        <v>131</v>
      </c>
      <c r="F90" s="90"/>
      <c r="G90" s="90"/>
      <c r="H90" s="144"/>
      <c r="J90" s="1"/>
    </row>
    <row r="91" spans="1:8" ht="18" thickBot="1">
      <c r="A91" s="17">
        <v>3112</v>
      </c>
      <c r="B91" s="18" t="s">
        <v>10</v>
      </c>
      <c r="C91" s="18" t="s">
        <v>1</v>
      </c>
      <c r="D91" s="18" t="s">
        <v>2</v>
      </c>
      <c r="E91" s="80" t="s">
        <v>160</v>
      </c>
      <c r="F91" s="94">
        <f>G91+H91</f>
        <v>618815</v>
      </c>
      <c r="G91" s="94">
        <v>618815</v>
      </c>
      <c r="H91" s="147"/>
    </row>
    <row r="92" spans="2:10" ht="17.25">
      <c r="B92" s="19"/>
      <c r="C92" s="20"/>
      <c r="D92" s="21"/>
      <c r="J92" s="104"/>
    </row>
    <row r="93" spans="1:7" s="41" customFormat="1" ht="20.25" customHeight="1">
      <c r="A93" s="149" t="s">
        <v>232</v>
      </c>
      <c r="B93" s="149"/>
      <c r="C93" s="149"/>
      <c r="D93" s="149"/>
      <c r="E93" s="149"/>
      <c r="F93" s="149"/>
      <c r="G93" s="149"/>
    </row>
    <row r="94" spans="2:5" ht="17.25">
      <c r="B94" s="23"/>
      <c r="C94" s="20"/>
      <c r="D94" s="21"/>
      <c r="E94" s="1"/>
    </row>
    <row r="95" spans="2:4" ht="17.25">
      <c r="B95" s="23"/>
      <c r="C95" s="24"/>
      <c r="D95" s="25"/>
    </row>
  </sheetData>
  <sheetProtection/>
  <mergeCells count="15">
    <mergeCell ref="A93:G93"/>
    <mergeCell ref="J23:N23"/>
    <mergeCell ref="F2:H2"/>
    <mergeCell ref="F3:H3"/>
    <mergeCell ref="F5:H5"/>
    <mergeCell ref="G8:H8"/>
    <mergeCell ref="A6:H6"/>
    <mergeCell ref="A8:A9"/>
    <mergeCell ref="B8:B9"/>
    <mergeCell ref="C8:C9"/>
    <mergeCell ref="D8:D9"/>
    <mergeCell ref="E8:E9"/>
    <mergeCell ref="F8:F9"/>
    <mergeCell ref="E4:I4"/>
    <mergeCell ref="F1:H1"/>
  </mergeCells>
  <printOptions/>
  <pageMargins left="0.2362204724409449" right="0.1968503937007874" top="0.2755905511811024" bottom="0.55" header="0.15748031496062992" footer="0.15748031496062992"/>
  <pageSetup firstPageNumber="9" useFirstPageNumber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2021-12-15T12:17:53Z</cp:lastPrinted>
  <dcterms:created xsi:type="dcterms:W3CDTF">1996-10-14T23:33:28Z</dcterms:created>
  <dcterms:modified xsi:type="dcterms:W3CDTF">2021-12-16T05:20:06Z</dcterms:modified>
  <cp:category/>
  <cp:version/>
  <cp:contentType/>
  <cp:contentStatus/>
</cp:coreProperties>
</file>