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ZUKIK\Bajni_gortser\2022\HNGAMYA_2022_2026\Arajarkutyunner_hngamya\"/>
    </mc:Choice>
  </mc:AlternateContent>
  <bookViews>
    <workbookView xWindow="0" yWindow="0" windowWidth="21600" windowHeight="9735"/>
  </bookViews>
  <sheets>
    <sheet name="Naxagits" sheetId="3" r:id="rId1"/>
  </sheets>
  <calcPr calcId="152511" calcMode="manual"/>
</workbook>
</file>

<file path=xl/calcChain.xml><?xml version="1.0" encoding="utf-8"?>
<calcChain xmlns="http://schemas.openxmlformats.org/spreadsheetml/2006/main">
  <c r="C33" i="3" l="1"/>
  <c r="C104" i="3" l="1"/>
  <c r="C101" i="3"/>
  <c r="C98" i="3"/>
  <c r="C96" i="3"/>
  <c r="C93" i="3"/>
  <c r="C90" i="3"/>
  <c r="C88" i="3"/>
  <c r="C68" i="3"/>
  <c r="C50" i="3"/>
  <c r="C48" i="3"/>
  <c r="C43" i="3"/>
  <c r="C9" i="3"/>
  <c r="C106" i="3" l="1"/>
</calcChain>
</file>

<file path=xl/sharedStrings.xml><?xml version="1.0" encoding="utf-8"?>
<sst xmlns="http://schemas.openxmlformats.org/spreadsheetml/2006/main" count="150" uniqueCount="150">
  <si>
    <t>Պարտադիր խնդիր</t>
  </si>
  <si>
    <t>Ծաղկապատ տարածքների, կանաչ գոտիների ընդլայնմանն ուղղված աշխատանքների իրականացում</t>
  </si>
  <si>
    <t>Գետերի և սելավատարների մաքրման աշխատանքների իրականացում</t>
  </si>
  <si>
    <t>Երիտասարդական ակումբների հիմնում /հիմնման աջակցություն/</t>
  </si>
  <si>
    <t>Սեյսմակայունության գնահատման և բարձրացման նպատակով  շենքերում անհրաժեշտ հետազոտությունների կատարում</t>
  </si>
  <si>
    <t>Թումո կենտրոնի ստեղծում</t>
  </si>
  <si>
    <t>Համայնքի 17 գյուղերում աղբահանության կազմակերպման համար աղբամանների ձեռքբերում</t>
  </si>
  <si>
    <t>Պողոս Տեր-Դավթյանի արձանի տեղադրում և հարակից տարածքի բարեկարգում</t>
  </si>
  <si>
    <t>Բաղաբերդ թաղամասի կոյուղագծի կառուցում</t>
  </si>
  <si>
    <t>Կապանի ՄՊՍԿ և թիվ 4 ՆՈՒՀ-ի տանիքներին արևային կայանների տեղադրում</t>
  </si>
  <si>
    <t>Արևային կայանների տեղադրում</t>
  </si>
  <si>
    <t>Հասարակական շենքերի կառուցում և նորոգում /2022 թվականի սուբվենցիոն ծրագիր/</t>
  </si>
  <si>
    <t>Օխտար գյուղի ակումբի շենքի հիմնանորոգում</t>
  </si>
  <si>
    <t>Ծավ գյուղի հանդիսությունների սրահի նորոգում</t>
  </si>
  <si>
    <t>Դավիթ Համբարձումյանի անվան մանկապատանեկան մարզադպրոց ՀՈԱԿ-ի շենքի մասնակի նորոգում և ջեռուցման համակարգի վերականգնում</t>
  </si>
  <si>
    <t>Կապան քաղաքի Վաչագան թաղամասի հանդիսությունների սրահի մասնակի նորոգում</t>
  </si>
  <si>
    <t xml:space="preserve">Առաջաձոր բնակավայրում ոռոգման ջրագծի խողովակաշարի նորոգում </t>
  </si>
  <si>
    <t xml:space="preserve">Գեղանուշ բնակավայրի խմելու ջրի խողովակաշարի նորոգում </t>
  </si>
  <si>
    <t>Կապան քաղաքում ապաստարանների կառուցում /2022 թվականի սուբվենցիա/</t>
  </si>
  <si>
    <t xml:space="preserve">Թեքահարթակների կառուցում </t>
  </si>
  <si>
    <t>Հասարակական շենքերի նորոգում /2021 թվականի սուբվենցիա/</t>
  </si>
  <si>
    <t>ՆՈՒՀ-երի նորոգում և վերակազմակերպում /2022 թվականի սուբվենցիա/</t>
  </si>
  <si>
    <t>Ճանապարհների, բակերի և մայթերի նորոգում /2021 թվականի սուբվենցիա/</t>
  </si>
  <si>
    <t>Խմելու ջրագծերի նորոգում /2021 թվականի սուբվենցիա/</t>
  </si>
  <si>
    <t xml:space="preserve">Նորաշենիկ գյուղում մարզադաշտի կառուցում </t>
  </si>
  <si>
    <t xml:space="preserve">Աճանան բնակավայրում ոռոգման ջրի համակարգի նորոգում /2021 թվականի սուբվենցիա/ </t>
  </si>
  <si>
    <t>Զբոսաշրջային ենթակառուցվածքների ստեղծմանն աջակցությւոն</t>
  </si>
  <si>
    <t>Եղվարդ գյուղի հանդիսությունների սրահի նորոգում</t>
  </si>
  <si>
    <t>Նախադպրոցական ուսումնական հաստատությունների համար գույքի ձեռքբերում</t>
  </si>
  <si>
    <t>Ճանապարհների, բակերի և մայթերի նորոգում /2022 թվականի սուբվենցիա/</t>
  </si>
  <si>
    <t>Պատմամշակութային հուշարձանների պահպանության աջակցություն՝ շահագրգիռ կողմերի հետ համագործակցությամբ</t>
  </si>
  <si>
    <t>Բազմաբնակարան շենքերի վերելակների նորոգում</t>
  </si>
  <si>
    <t>Բազմաբնակարան շենքերի նկուղային և կիսանկուղային հարկերի, տանիքների նորոգում /2021 թվականի սուբվենցիա/</t>
  </si>
  <si>
    <t>Ընդհանուր բնույթի հանրային ծառայություններ</t>
  </si>
  <si>
    <t>Ա․ Մանուկյան փողոցի 1-ին նրբանցքում հանդիսությունների սրահի նորոգում</t>
  </si>
  <si>
    <t>Ներքին Խոտանան գյուղում վարչական շենքի կառուցում</t>
  </si>
  <si>
    <t>Վանեք գյուղում վարչական շենքի կառուցում</t>
  </si>
  <si>
    <t>Եղեգ գյուղում վարչական շենքի կառուցում</t>
  </si>
  <si>
    <t>Կրթություն /նախադպրոցական և արտադպրոցական հաստատությունների պահպանման ծախս/</t>
  </si>
  <si>
    <t>Հանգիստ, մշակույթ և կրոն /Կապանի մշակույթի կենտրոն, Կապանի ակումբագրադարանային միավորում, Կապանի արվեստի թանգարան, Վազգեն Սարգսյանի անվան մանկական զբոսայգի ՀՈԱԿ-ների պահպանման ծախս, մարզամշակութային, երիտասարդական միջոցառումներ, փառատոններ և այլն/</t>
  </si>
  <si>
    <t>Կապան քաղաքի Մ․ Պապյան փողոցի 18 հասցեում գրադարանի նորոգում</t>
  </si>
  <si>
    <t>Սոցիալական պաշտպանություն /Կապանի մանկական կենտրոն ՀՈԱԿ-ի պահպանման ծախս և խոցելի ընտանիքներին հասցեական և թիրախավորված աջակցության տրամադրում/</t>
  </si>
  <si>
    <t>Բազմաբնակարան բնակելի շենքերի տանիքների նորոգում /2022 թվականի սուբվենցիա/</t>
  </si>
  <si>
    <t>Մի շարք գյուղերի գերեզմանատների ցանկապատում</t>
  </si>
  <si>
    <t>Գյուղական բնակավայրերի  փողոցների լուսավորում արևային լուսատուներով</t>
  </si>
  <si>
    <t>ԸՆԴՀԱՆՈՒՐԸ</t>
  </si>
  <si>
    <t>Ըրկենանց գյուղում վարչական շենքի կառուցում</t>
  </si>
  <si>
    <t>Հ/Հ</t>
  </si>
  <si>
    <t>3. Համայնքի գույքի կառավարում</t>
  </si>
  <si>
    <t>4. Նախադպրոցական կրթություն և արտադպրոցական դաստիարակություն</t>
  </si>
  <si>
    <t>5. Համայնքի մշակութային կյանքի կազմակերպում</t>
  </si>
  <si>
    <t>6. Համայնքի բնակչության սոցիալական պաշտպանություն/17. Համայնքում ծնելիության և բազմազավակության խթանումը</t>
  </si>
  <si>
    <t>9. Համայնքի բնակավայրերի կառուցապատում, բարեկարգում և կանաչապատում, համայնքի աղբահանություն և սանիտարական մաքրում, կոմունալ տնտեսության աշխատանքների ապահովում, ինչպես նաև համայնքային գերեզմանատների պահպանում և գործունեության ապահովում</t>
  </si>
  <si>
    <t>10. Համայնքի հասարակական տրանսպորտի աշխատանքի կազմակերպում, համայնքային ճանապարհային ենթակառուցվածքների պահպանություն և շահագործում</t>
  </si>
  <si>
    <t>11. Աջակցություն պետական պաշտպանության իրականացմանը</t>
  </si>
  <si>
    <t>12. Աղետների ռիսկերի նվազեցման և արտակարգ իրավիճակներում բնակչության պաշտպանության ու քաղաքացիական պաշտպանության միջոցառումների կազմակերպում և իրականացումը</t>
  </si>
  <si>
    <t>13. Համայնքում գյուղատնտեսության զարգացման խթանում</t>
  </si>
  <si>
    <t>14. Շրջակա միջավայրի պահպանություն</t>
  </si>
  <si>
    <t>16. Համայնքի երիտասարդության խնդիրների լուծմանն ուղղված ծրագրերի և միջոցառումների կազմակերպում</t>
  </si>
  <si>
    <t>19. Համայնքի հասարակական կյանքին հաշմանդամների մասնակցության խթանում</t>
  </si>
  <si>
    <t>Գ․ Նժդեհ փողոցի, 1-ին և 2-րդ նրբանցքների ճանապարհների ասֆալտապատում</t>
  </si>
  <si>
    <t>Գրիգոր Արզումանյան փողոցի մի հատվածի /հացի փուռի և Բեխ տանող ճանապարհ միջանկյալ հատված/ ասֆալտապատում</t>
  </si>
  <si>
    <t>Դավիթ Բեկ թաղամասի մի հատվածի /Ռ․ Մինասյան փողոցի և Դավիթ Բեկ թաղամասի հատման տեղի և Դավիթ Բեկ թաղամասի թիվ 10 բնակելի շենքի միջանկյալ հատված/ վերանորոգում և ասֆալտապատում</t>
  </si>
  <si>
    <t>Երկաթուղայինների փողոցի թիվ 7, 9, 11, 13 և 15 շենքերի բակերի վերանորոգում և ասֆալտապատում</t>
  </si>
  <si>
    <t>Հալիձոր թաղամասի բակային տարածքի մի հատվածի վերանորոգում և ասֆալտապատում</t>
  </si>
  <si>
    <t>Ռ․ Մինասյան փողոցի թիվ 11, 12, 13, 14 շենքերի բակերի վերանորոգում և ասֆալտապատում</t>
  </si>
  <si>
    <t>Ռ․ Մինասյան փողոցի թիվ 15, 16, 17, 18, 19, 20 շենքերի բակերի վերանորոգում և ասֆալտապատում</t>
  </si>
  <si>
    <t>Ռ․ Մինասյան փողոցի թիվ 25Ա և 25 Բ շենքրի բակերի և շենքեր տանող ճանապարհի ասֆալտապատում</t>
  </si>
  <si>
    <t>Սպանդարյան փողոցի 4-րդ նրբանցքի /Մ2-ից մինչև Բարաբաթում թաղամաս տանող ճանապարհի 1-ին շրջադարձ/ ճանապարհահատվածի ասֆալտապատում</t>
  </si>
  <si>
    <t>Գրիգոր Ազրումանյան փողոցի 3-րդ նրբանցքի ճանապարհի ասֆալտապատում</t>
  </si>
  <si>
    <t>Երկաթուղայինների փողոցի 3-րդ նրբանցքի ճանապարհների հիմնանորոգում</t>
  </si>
  <si>
    <t>Մ․ Հարությունյան փողոցի թիվ 1, 2, 3, 4, 5, 6, 8 շենքերի և Շահումյան 37 և 38 շենքերի բակերի վերանորոգում և ասֆալտապատում</t>
  </si>
  <si>
    <t>Սպանդարյան փողոցի թիվ 6 և 7 շենքերի բակերի վերանորոգում և ասֆալտապատում</t>
  </si>
  <si>
    <t xml:space="preserve">Ծան․ </t>
  </si>
  <si>
    <t>4․1</t>
  </si>
  <si>
    <t>4․2</t>
  </si>
  <si>
    <t>4․3</t>
  </si>
  <si>
    <t>4․4</t>
  </si>
  <si>
    <t>4․5</t>
  </si>
  <si>
    <t>4․6</t>
  </si>
  <si>
    <t>4․7</t>
  </si>
  <si>
    <t>4․8</t>
  </si>
  <si>
    <t>4․9</t>
  </si>
  <si>
    <t>Ծավ բնակավայրի վարչական շենքի նորոգում</t>
  </si>
  <si>
    <t>Վարդավանք բնակավայրի ակումբի շենքի նորոգում</t>
  </si>
  <si>
    <t>Վերին Խոտանան բնակավայրի հանդիսությունների սրահի նորոգում</t>
  </si>
  <si>
    <t>Չափնի բնակավայրի հանդիսությունների սրահի նորոգում</t>
  </si>
  <si>
    <t>Դավիթ Բեկ բնակավայրի մշակույթի տան շենքի վերականգնում</t>
  </si>
  <si>
    <t>Շիկահող բնակավայրի ակումբի շենքի տանիքի նորոգում</t>
  </si>
  <si>
    <t>Արծվանիկ բնակավայրի բուժկետի նորոգում</t>
  </si>
  <si>
    <t>Կապան քաղաքի մարմնամարզության մանկապատանեկան մարզադպրոց ՀՈԱԿ-ի վերանորոգում</t>
  </si>
  <si>
    <t>Լեռնագործների փողոցում շենքի վերակառուցում՝ 150 երեխայի համար  ՆՈՒՀ հիմնելու նպատակով</t>
  </si>
  <si>
    <t>18․1</t>
  </si>
  <si>
    <t>18․2</t>
  </si>
  <si>
    <t>18․3</t>
  </si>
  <si>
    <t>18․4</t>
  </si>
  <si>
    <t>18․5</t>
  </si>
  <si>
    <t>18․6</t>
  </si>
  <si>
    <t>30․1</t>
  </si>
  <si>
    <t>30․2</t>
  </si>
  <si>
    <t>30․3</t>
  </si>
  <si>
    <t>30․4</t>
  </si>
  <si>
    <t>30․5</t>
  </si>
  <si>
    <t>30․6</t>
  </si>
  <si>
    <t>30․7</t>
  </si>
  <si>
    <t>30․8</t>
  </si>
  <si>
    <t>30․9</t>
  </si>
  <si>
    <t>30․10</t>
  </si>
  <si>
    <t>30․11</t>
  </si>
  <si>
    <t>30․12</t>
  </si>
  <si>
    <t>30․13</t>
  </si>
  <si>
    <t>30․14</t>
  </si>
  <si>
    <t>30․15</t>
  </si>
  <si>
    <t>30․16</t>
  </si>
  <si>
    <t>7․1</t>
  </si>
  <si>
    <t>7․2</t>
  </si>
  <si>
    <t>3․1</t>
  </si>
  <si>
    <t>3․2</t>
  </si>
  <si>
    <t>3․3</t>
  </si>
  <si>
    <t>3․4</t>
  </si>
  <si>
    <t>3․5</t>
  </si>
  <si>
    <t>3․6</t>
  </si>
  <si>
    <t>3․7</t>
  </si>
  <si>
    <t>3․8</t>
  </si>
  <si>
    <t>3․9</t>
  </si>
  <si>
    <t>ԿԱՊԱՆ ՀԱՄԱՅՆՔԻ 2022 ԹՎԱԿԱՆԻ ՏԱՐԵԿԱՆ ԱՇԽԱՏԱՆՔԱՅԻՆ ՊԼԱՆԻ</t>
  </si>
  <si>
    <t>ԱՄՓՈՓԱԹԵՐԹ</t>
  </si>
  <si>
    <t>Հավելված</t>
  </si>
  <si>
    <t>Կապան համայնքի ավագանու</t>
  </si>
  <si>
    <t>24 մարտ 2022թ N    Ա որոշման</t>
  </si>
  <si>
    <t>&lt;&lt;Մշակույթի կենտրոն&gt;&gt; ՀՈԱԿ-ի շենքի ամբողջական նորոգում</t>
  </si>
  <si>
    <t>&lt;&lt;Մշակույթի կենտրոն&gt;&gt; ՀՈԱԿ-ի նյութատեխնիկական բազայի արդիականացում, վերազինում և կահավորում</t>
  </si>
  <si>
    <t>Հանգստի գոտիների /պուրակների/ կազմակերպում  /2022 թվականի սուբվենցիա/</t>
  </si>
  <si>
    <t>Շինարարների փողոցի թիվ 15 և թիվ 17 բ/բ շենքերի հարևանությամբ խաղահրապարակի և մարզադաշտի վերանորոգում և հանգստի գոտու կազմակերպում</t>
  </si>
  <si>
    <t>Դավիթ Բեկ գյուղի ՆՈՒՀ-ի նորոգում և Վարդավանք գյուղում այլընտրանքային ՆՈՒՀ-ի հիմնում /2020 թվականի սուբվենցիա/</t>
  </si>
  <si>
    <t>Սպանդարյան փողոցի թիվ 7 և 8 բ/բ շենքերի միջանկյալ հատվածում խաղահրապարակի և մարզադաշտի վերանորոգում և հանգստի գոտու կազմակերպում</t>
  </si>
  <si>
    <t>Հ․ Ավետիսյան փողոցի թիվ 1 բ/բ շենքի հարևանությամբ խաղահրապարակի և մարզադաշտի վերանորոգում և հանգստի գոտու կազմակերպում</t>
  </si>
  <si>
    <t>Հալիձոր թաղամասի իթվ 6, թիվ 8 և թիվ 15 բ/բ շենքերի հարևանությամբ խաղահրապարակի և մարզադաշտի վերանորոգում և հանգստի գոտու կազմակերպում</t>
  </si>
  <si>
    <t>N 5 կանգառի հարևանությամբ հանգստի գոտու կազմակերպում</t>
  </si>
  <si>
    <t>Գումարը</t>
  </si>
  <si>
    <t>Կապանի թիվ 3 երաժշտական դպրոց ՀՈԱԿ-ի ջեռուցման համակարգի կառուցում</t>
  </si>
  <si>
    <t>Կապանի թիվ 9 նախադպրոցական ուսումնական հաստատություն ՀՈԱԿ-ի հիմնանորոգում</t>
  </si>
  <si>
    <t>Շրջակա միջավայրի պահպանություն՝ «Կապանի կոմունալ ծառայություն» ՀՈԱԿ-ի պահպանման ծախս，աղբահանության， սանիտարական մաքրման աշխատանքների արդյունավետ կազմակերպում, աղբարկղների և օրգանական աղբի կուտակումների մշակումների իրականացում /ախտահանում/, Կապանի ՊԼԱՍՏՇԻՆ ՀՈԱԿ-ի պահպանման ծախս և այլն</t>
  </si>
  <si>
    <t>Լեռնագործների փողոցի 3-րդ նրբանցքի ճանապարհների ասֆալտապատում</t>
  </si>
  <si>
    <t>Մ․ Պապյան փողոցի թիվ 5, 6, 7, 8, 9, 16, 17, 18, 19, 20, 22, 24, 26 շենքերի բակերի ասֆալտապատում, մայթերի վերանորոգում, եզրաքարերի փոխարինում, լուսատուների տեղադրում, Հ․ Ավետիսյան փողոցի թիվ 2, 4, 6, 28, 30, 32, 34 շենքերի բակերի ասֆալտապատում, մայթերի վերանորոգում, եզրաքարերի փոխարինում, լուսատուների տեղադրում</t>
  </si>
  <si>
    <t>Ա․ Մանուկյան փողոցի մի հատվածի, կենտրոնական կամրջի և Շահումյան փողոցի մի հատվածի /Ա․ Մանուկյանի արձանի և Կապան-Մոլ առևտրի կենտրոնի դիմացի հրապարակի միջանկյալ հատած/ ճանապարհահատվածի ասֆալտապատում</t>
  </si>
  <si>
    <t>Հասարակական շենքերի նորոգում` Արվեստի թանգարանի, ՔԿԱԳ գրասենյակի և Ձորք թաղամասի ակումբ-գրադարանի նորոգում  /2020 թվականի սուբվենցիա/</t>
  </si>
  <si>
    <t>Աշխատակազմի քարտուղար՝                                     Նելլի Շահնազարյան</t>
  </si>
  <si>
    <t>15. Համայնքում զբոսաշրջության զարգացման խթանում</t>
  </si>
  <si>
    <t>Կապանի թիվ 10 նախադպրոցական ուսումնական հաստատություն                ՀՈԱԿ-ի վերանորոգում և տարածքի բարեկարգում</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</si>
</sst>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2"/>
      <color theme="1"/>
      <name val="GHEA Mariam"/>
      <family val="3"/>
    </font>
    <font>
      <sz val="12"/>
      <name val="GHEA Mariam"/>
      <family val="3"/>
    </font>
    <font>
      <b/>
      <sz val="12"/>
      <color theme="1"/>
      <name val="GHEA Mariam"/>
      <family val="3"/>
    </font>
    <font>
      <b/>
      <i/>
      <sz val="12"/>
      <color theme="1"/>
      <name val="GHEA Mariam"/>
      <family val="3"/>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1" fillId="0" borderId="1" xfId="0" applyFont="1" applyFill="1" applyBorder="1" applyAlignment="1">
      <alignment horizontal="left" vertical="top" wrapText="1"/>
    </xf>
    <xf numFmtId="3" fontId="2" fillId="0" borderId="1" xfId="0" applyNumberFormat="1" applyFont="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3" fontId="1" fillId="0" borderId="0" xfId="0" applyNumberFormat="1" applyFont="1" applyFill="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3" fontId="3" fillId="0" borderId="0" xfId="0" applyNumberFormat="1" applyFont="1" applyFill="1" applyAlignment="1">
      <alignment horizontal="center" vertical="center" wrapText="1"/>
    </xf>
    <xf numFmtId="0" fontId="1" fillId="0" borderId="2"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tabSelected="1" zoomScale="95" zoomScaleNormal="95" workbookViewId="0">
      <pane ySplit="8" topLeftCell="A9" activePane="bottomLeft" state="frozen"/>
      <selection pane="bottomLeft" activeCell="C106" sqref="C106"/>
    </sheetView>
  </sheetViews>
  <sheetFormatPr defaultColWidth="9.140625" defaultRowHeight="18" x14ac:dyDescent="0.25"/>
  <cols>
    <col min="1" max="1" width="6.5703125" style="3" customWidth="1"/>
    <col min="2" max="2" width="80.28515625" style="4" customWidth="1"/>
    <col min="3" max="3" width="20" style="10" customWidth="1"/>
    <col min="4" max="4" width="19.5703125" style="5" customWidth="1"/>
    <col min="5" max="16384" width="9.140625" style="5"/>
  </cols>
  <sheetData>
    <row r="1" spans="1:4" x14ac:dyDescent="0.25">
      <c r="C1" s="15" t="s">
        <v>127</v>
      </c>
      <c r="D1" s="15"/>
    </row>
    <row r="2" spans="1:4" x14ac:dyDescent="0.25">
      <c r="C2" s="15" t="s">
        <v>128</v>
      </c>
      <c r="D2" s="15"/>
    </row>
    <row r="3" spans="1:4" x14ac:dyDescent="0.25">
      <c r="C3" s="15" t="s">
        <v>129</v>
      </c>
      <c r="D3" s="15"/>
    </row>
    <row r="5" spans="1:4" x14ac:dyDescent="0.25">
      <c r="A5" s="14" t="s">
        <v>126</v>
      </c>
      <c r="B5" s="14"/>
      <c r="C5" s="14"/>
      <c r="D5" s="14"/>
    </row>
    <row r="6" spans="1:4" ht="27.75" customHeight="1" x14ac:dyDescent="0.25">
      <c r="A6" s="14" t="s">
        <v>125</v>
      </c>
      <c r="B6" s="14"/>
      <c r="C6" s="14"/>
      <c r="D6" s="14"/>
    </row>
    <row r="7" spans="1:4" x14ac:dyDescent="0.25">
      <c r="B7" s="16"/>
      <c r="C7" s="16"/>
      <c r="D7" s="16"/>
    </row>
    <row r="8" spans="1:4" ht="30.75" customHeight="1" x14ac:dyDescent="0.25">
      <c r="A8" s="12" t="s">
        <v>47</v>
      </c>
      <c r="B8" s="12" t="s">
        <v>0</v>
      </c>
      <c r="C8" s="11" t="s">
        <v>139</v>
      </c>
      <c r="D8" s="12" t="s">
        <v>73</v>
      </c>
    </row>
    <row r="9" spans="1:4" ht="24.75" customHeight="1" x14ac:dyDescent="0.25">
      <c r="A9" s="17" t="s">
        <v>48</v>
      </c>
      <c r="B9" s="17"/>
      <c r="C9" s="7">
        <f>C10+C11+C13+C14+C15+C16+C17+C18+C19+C20+C21+C22+C32</f>
        <v>1127334112</v>
      </c>
      <c r="D9" s="8"/>
    </row>
    <row r="10" spans="1:4" ht="30.75" customHeight="1" x14ac:dyDescent="0.25">
      <c r="A10" s="6">
        <v>1</v>
      </c>
      <c r="B10" s="9" t="s">
        <v>33</v>
      </c>
      <c r="C10" s="7">
        <v>547321200</v>
      </c>
      <c r="D10" s="8"/>
    </row>
    <row r="11" spans="1:4" ht="42" customHeight="1" x14ac:dyDescent="0.25">
      <c r="A11" s="6">
        <v>2</v>
      </c>
      <c r="B11" s="9" t="s">
        <v>34</v>
      </c>
      <c r="C11" s="7">
        <v>31703907</v>
      </c>
      <c r="D11" s="8"/>
    </row>
    <row r="12" spans="1:4" ht="45" customHeight="1" x14ac:dyDescent="0.25">
      <c r="A12" s="6">
        <v>3</v>
      </c>
      <c r="B12" s="9" t="s">
        <v>11</v>
      </c>
      <c r="C12" s="7"/>
      <c r="D12" s="8"/>
    </row>
    <row r="13" spans="1:4" ht="60" customHeight="1" x14ac:dyDescent="0.25">
      <c r="A13" s="6" t="s">
        <v>116</v>
      </c>
      <c r="B13" s="9" t="s">
        <v>14</v>
      </c>
      <c r="C13" s="7">
        <v>48646260</v>
      </c>
      <c r="D13" s="8"/>
    </row>
    <row r="14" spans="1:4" ht="36.75" customHeight="1" x14ac:dyDescent="0.25">
      <c r="A14" s="6" t="s">
        <v>117</v>
      </c>
      <c r="B14" s="9" t="s">
        <v>15</v>
      </c>
      <c r="C14" s="7">
        <v>16663500</v>
      </c>
      <c r="D14" s="8"/>
    </row>
    <row r="15" spans="1:4" ht="21" customHeight="1" x14ac:dyDescent="0.25">
      <c r="A15" s="6" t="s">
        <v>118</v>
      </c>
      <c r="B15" s="9" t="s">
        <v>46</v>
      </c>
      <c r="C15" s="7">
        <v>35000000</v>
      </c>
      <c r="D15" s="8"/>
    </row>
    <row r="16" spans="1:4" ht="21" customHeight="1" x14ac:dyDescent="0.25">
      <c r="A16" s="6" t="s">
        <v>119</v>
      </c>
      <c r="B16" s="9" t="s">
        <v>35</v>
      </c>
      <c r="C16" s="7">
        <v>35000000</v>
      </c>
      <c r="D16" s="8"/>
    </row>
    <row r="17" spans="1:4" ht="21" customHeight="1" x14ac:dyDescent="0.25">
      <c r="A17" s="6" t="s">
        <v>120</v>
      </c>
      <c r="B17" s="9" t="s">
        <v>36</v>
      </c>
      <c r="C17" s="7">
        <v>35000000</v>
      </c>
      <c r="D17" s="8"/>
    </row>
    <row r="18" spans="1:4" ht="21" customHeight="1" x14ac:dyDescent="0.25">
      <c r="A18" s="6" t="s">
        <v>121</v>
      </c>
      <c r="B18" s="9" t="s">
        <v>37</v>
      </c>
      <c r="C18" s="7">
        <v>35000000</v>
      </c>
      <c r="D18" s="8"/>
    </row>
    <row r="19" spans="1:4" ht="21" customHeight="1" x14ac:dyDescent="0.25">
      <c r="A19" s="6" t="s">
        <v>122</v>
      </c>
      <c r="B19" s="9" t="s">
        <v>12</v>
      </c>
      <c r="C19" s="7">
        <v>14597240</v>
      </c>
      <c r="D19" s="8"/>
    </row>
    <row r="20" spans="1:4" ht="21" customHeight="1" x14ac:dyDescent="0.25">
      <c r="A20" s="6" t="s">
        <v>123</v>
      </c>
      <c r="B20" s="9" t="s">
        <v>27</v>
      </c>
      <c r="C20" s="7">
        <v>24000000</v>
      </c>
      <c r="D20" s="8"/>
    </row>
    <row r="21" spans="1:4" ht="21" customHeight="1" x14ac:dyDescent="0.25">
      <c r="A21" s="6" t="s">
        <v>124</v>
      </c>
      <c r="B21" s="9" t="s">
        <v>13</v>
      </c>
      <c r="C21" s="7">
        <v>22000000</v>
      </c>
      <c r="D21" s="8"/>
    </row>
    <row r="22" spans="1:4" ht="25.5" customHeight="1" x14ac:dyDescent="0.25">
      <c r="A22" s="6">
        <v>4</v>
      </c>
      <c r="B22" s="9" t="s">
        <v>20</v>
      </c>
      <c r="C22" s="13">
        <v>198305465</v>
      </c>
      <c r="D22" s="8"/>
    </row>
    <row r="23" spans="1:4" ht="25.5" customHeight="1" x14ac:dyDescent="0.25">
      <c r="A23" s="6" t="s">
        <v>74</v>
      </c>
      <c r="B23" s="9" t="s">
        <v>83</v>
      </c>
      <c r="C23" s="13"/>
      <c r="D23" s="8"/>
    </row>
    <row r="24" spans="1:4" ht="25.5" customHeight="1" x14ac:dyDescent="0.25">
      <c r="A24" s="6" t="s">
        <v>75</v>
      </c>
      <c r="B24" s="9" t="s">
        <v>84</v>
      </c>
      <c r="C24" s="13"/>
      <c r="D24" s="8"/>
    </row>
    <row r="25" spans="1:4" ht="25.5" customHeight="1" x14ac:dyDescent="0.25">
      <c r="A25" s="6" t="s">
        <v>76</v>
      </c>
      <c r="B25" s="9" t="s">
        <v>85</v>
      </c>
      <c r="C25" s="13"/>
      <c r="D25" s="8"/>
    </row>
    <row r="26" spans="1:4" ht="25.5" customHeight="1" x14ac:dyDescent="0.25">
      <c r="A26" s="6" t="s">
        <v>77</v>
      </c>
      <c r="B26" s="9" t="s">
        <v>86</v>
      </c>
      <c r="C26" s="13"/>
      <c r="D26" s="8"/>
    </row>
    <row r="27" spans="1:4" ht="25.5" customHeight="1" x14ac:dyDescent="0.25">
      <c r="A27" s="6" t="s">
        <v>78</v>
      </c>
      <c r="B27" s="9" t="s">
        <v>87</v>
      </c>
      <c r="C27" s="13"/>
      <c r="D27" s="8"/>
    </row>
    <row r="28" spans="1:4" ht="25.5" customHeight="1" x14ac:dyDescent="0.25">
      <c r="A28" s="6" t="s">
        <v>79</v>
      </c>
      <c r="B28" s="9" t="s">
        <v>88</v>
      </c>
      <c r="C28" s="13"/>
      <c r="D28" s="8"/>
    </row>
    <row r="29" spans="1:4" ht="34.5" customHeight="1" x14ac:dyDescent="0.25">
      <c r="A29" s="6" t="s">
        <v>80</v>
      </c>
      <c r="B29" s="9" t="s">
        <v>140</v>
      </c>
      <c r="C29" s="13"/>
      <c r="D29" s="8"/>
    </row>
    <row r="30" spans="1:4" ht="25.5" customHeight="1" x14ac:dyDescent="0.25">
      <c r="A30" s="6" t="s">
        <v>81</v>
      </c>
      <c r="B30" s="9" t="s">
        <v>89</v>
      </c>
      <c r="C30" s="13"/>
      <c r="D30" s="8"/>
    </row>
    <row r="31" spans="1:4" ht="42" customHeight="1" x14ac:dyDescent="0.25">
      <c r="A31" s="6" t="s">
        <v>82</v>
      </c>
      <c r="B31" s="9" t="s">
        <v>90</v>
      </c>
      <c r="C31" s="13"/>
      <c r="D31" s="8"/>
    </row>
    <row r="32" spans="1:4" ht="63.75" customHeight="1" x14ac:dyDescent="0.25">
      <c r="A32" s="6">
        <v>5</v>
      </c>
      <c r="B32" s="9" t="s">
        <v>146</v>
      </c>
      <c r="C32" s="7">
        <v>84096540</v>
      </c>
      <c r="D32" s="8"/>
    </row>
    <row r="33" spans="1:4" ht="40.5" customHeight="1" x14ac:dyDescent="0.25">
      <c r="A33" s="17" t="s">
        <v>49</v>
      </c>
      <c r="B33" s="17"/>
      <c r="C33" s="7">
        <f>C34+C36+C37+C39+C40+C41+C42+C38</f>
        <v>1717837600</v>
      </c>
      <c r="D33" s="8"/>
    </row>
    <row r="34" spans="1:4" ht="39.75" customHeight="1" x14ac:dyDescent="0.25">
      <c r="A34" s="6">
        <v>6</v>
      </c>
      <c r="B34" s="9" t="s">
        <v>38</v>
      </c>
      <c r="C34" s="7">
        <v>947508900</v>
      </c>
      <c r="D34" s="8"/>
    </row>
    <row r="35" spans="1:4" ht="41.25" customHeight="1" x14ac:dyDescent="0.25">
      <c r="A35" s="6">
        <v>7</v>
      </c>
      <c r="B35" s="9" t="s">
        <v>21</v>
      </c>
      <c r="C35" s="7"/>
      <c r="D35" s="8"/>
    </row>
    <row r="36" spans="1:4" ht="48" customHeight="1" x14ac:dyDescent="0.25">
      <c r="A36" s="6" t="s">
        <v>114</v>
      </c>
      <c r="B36" s="9" t="s">
        <v>141</v>
      </c>
      <c r="C36" s="7">
        <v>314711820</v>
      </c>
      <c r="D36" s="8"/>
    </row>
    <row r="37" spans="1:4" ht="40.5" customHeight="1" x14ac:dyDescent="0.25">
      <c r="A37" s="6" t="s">
        <v>115</v>
      </c>
      <c r="B37" s="9" t="s">
        <v>149</v>
      </c>
      <c r="C37" s="7">
        <v>284000000</v>
      </c>
      <c r="D37" s="8"/>
    </row>
    <row r="38" spans="1:4" ht="40.5" customHeight="1" x14ac:dyDescent="0.25">
      <c r="A38" s="6">
        <v>8</v>
      </c>
      <c r="B38" s="9" t="s">
        <v>91</v>
      </c>
      <c r="C38" s="7">
        <v>100000000</v>
      </c>
      <c r="D38" s="8"/>
    </row>
    <row r="39" spans="1:4" ht="39" customHeight="1" x14ac:dyDescent="0.25">
      <c r="A39" s="6">
        <v>9</v>
      </c>
      <c r="B39" s="9" t="s">
        <v>9</v>
      </c>
      <c r="C39" s="7">
        <v>26448000</v>
      </c>
      <c r="D39" s="8"/>
    </row>
    <row r="40" spans="1:4" ht="28.5" customHeight="1" x14ac:dyDescent="0.25">
      <c r="A40" s="6">
        <v>10</v>
      </c>
      <c r="B40" s="9" t="s">
        <v>10</v>
      </c>
      <c r="C40" s="7">
        <v>33836400</v>
      </c>
      <c r="D40" s="8"/>
    </row>
    <row r="41" spans="1:4" ht="39.75" customHeight="1" x14ac:dyDescent="0.25">
      <c r="A41" s="6">
        <v>11</v>
      </c>
      <c r="B41" s="9" t="s">
        <v>28</v>
      </c>
      <c r="C41" s="7">
        <v>3000000</v>
      </c>
      <c r="D41" s="8"/>
    </row>
    <row r="42" spans="1:4" ht="45" customHeight="1" x14ac:dyDescent="0.25">
      <c r="A42" s="6">
        <v>12</v>
      </c>
      <c r="B42" s="9" t="s">
        <v>134</v>
      </c>
      <c r="C42" s="7">
        <v>8332480</v>
      </c>
      <c r="D42" s="8"/>
    </row>
    <row r="43" spans="1:4" ht="35.25" customHeight="1" x14ac:dyDescent="0.25">
      <c r="A43" s="17" t="s">
        <v>50</v>
      </c>
      <c r="B43" s="17"/>
      <c r="C43" s="7">
        <f>C44+C45+C46+C47</f>
        <v>549870800</v>
      </c>
      <c r="D43" s="8"/>
    </row>
    <row r="44" spans="1:4" ht="95.25" customHeight="1" x14ac:dyDescent="0.25">
      <c r="A44" s="6">
        <v>13</v>
      </c>
      <c r="B44" s="9" t="s">
        <v>39</v>
      </c>
      <c r="C44" s="7">
        <v>284870800</v>
      </c>
      <c r="D44" s="8"/>
    </row>
    <row r="45" spans="1:4" ht="26.25" customHeight="1" x14ac:dyDescent="0.25">
      <c r="A45" s="6">
        <v>14</v>
      </c>
      <c r="B45" s="9" t="s">
        <v>130</v>
      </c>
      <c r="C45" s="7">
        <v>200000000</v>
      </c>
      <c r="D45" s="8"/>
    </row>
    <row r="46" spans="1:4" ht="37.5" customHeight="1" x14ac:dyDescent="0.25">
      <c r="A46" s="6">
        <v>15</v>
      </c>
      <c r="B46" s="9" t="s">
        <v>131</v>
      </c>
      <c r="C46" s="7">
        <v>20000000</v>
      </c>
      <c r="D46" s="8"/>
    </row>
    <row r="47" spans="1:4" ht="27" customHeight="1" x14ac:dyDescent="0.25">
      <c r="A47" s="6">
        <v>16</v>
      </c>
      <c r="B47" s="9" t="s">
        <v>40</v>
      </c>
      <c r="C47" s="7">
        <v>45000000</v>
      </c>
      <c r="D47" s="8"/>
    </row>
    <row r="48" spans="1:4" ht="43.5" customHeight="1" x14ac:dyDescent="0.25">
      <c r="A48" s="17" t="s">
        <v>51</v>
      </c>
      <c r="B48" s="17"/>
      <c r="C48" s="7">
        <f>C49</f>
        <v>31651000</v>
      </c>
      <c r="D48" s="8"/>
    </row>
    <row r="49" spans="1:4" ht="59.25" customHeight="1" x14ac:dyDescent="0.25">
      <c r="A49" s="6">
        <v>17</v>
      </c>
      <c r="B49" s="9" t="s">
        <v>41</v>
      </c>
      <c r="C49" s="7">
        <v>31651000</v>
      </c>
      <c r="D49" s="8"/>
    </row>
    <row r="50" spans="1:4" ht="98.25" customHeight="1" x14ac:dyDescent="0.25">
      <c r="A50" s="17" t="s">
        <v>52</v>
      </c>
      <c r="B50" s="17"/>
      <c r="C50" s="7">
        <f>C52+C53+C54+C55+C56+C57+C58+C59+C60+C61+C62+C63+C64+C65+C66+C67</f>
        <v>1329440785</v>
      </c>
      <c r="D50" s="8"/>
    </row>
    <row r="51" spans="1:4" ht="43.5" customHeight="1" x14ac:dyDescent="0.25">
      <c r="A51" s="6">
        <v>18</v>
      </c>
      <c r="B51" s="9" t="s">
        <v>132</v>
      </c>
      <c r="C51" s="7"/>
      <c r="D51" s="8"/>
    </row>
    <row r="52" spans="1:4" ht="51" customHeight="1" x14ac:dyDescent="0.25">
      <c r="A52" s="6" t="s">
        <v>92</v>
      </c>
      <c r="B52" s="9" t="s">
        <v>133</v>
      </c>
      <c r="C52" s="7">
        <v>73033280</v>
      </c>
      <c r="D52" s="8"/>
    </row>
    <row r="53" spans="1:4" ht="52.5" customHeight="1" x14ac:dyDescent="0.25">
      <c r="A53" s="6" t="s">
        <v>93</v>
      </c>
      <c r="B53" s="9" t="s">
        <v>135</v>
      </c>
      <c r="C53" s="7">
        <v>39770770</v>
      </c>
      <c r="D53" s="8"/>
    </row>
    <row r="54" spans="1:4" ht="53.25" customHeight="1" x14ac:dyDescent="0.25">
      <c r="A54" s="6" t="s">
        <v>94</v>
      </c>
      <c r="B54" s="9" t="s">
        <v>136</v>
      </c>
      <c r="C54" s="7">
        <v>35322860</v>
      </c>
      <c r="D54" s="8"/>
    </row>
    <row r="55" spans="1:4" ht="61.5" customHeight="1" x14ac:dyDescent="0.25">
      <c r="A55" s="6" t="s">
        <v>95</v>
      </c>
      <c r="B55" s="9" t="s">
        <v>137</v>
      </c>
      <c r="C55" s="7">
        <v>63338890</v>
      </c>
      <c r="D55" s="8"/>
    </row>
    <row r="56" spans="1:4" ht="22.5" customHeight="1" x14ac:dyDescent="0.25">
      <c r="A56" s="6" t="s">
        <v>96</v>
      </c>
      <c r="B56" s="9" t="s">
        <v>138</v>
      </c>
      <c r="C56" s="7">
        <v>89633170</v>
      </c>
      <c r="D56" s="8"/>
    </row>
    <row r="57" spans="1:4" ht="22.5" customHeight="1" x14ac:dyDescent="0.25">
      <c r="A57" s="6" t="s">
        <v>97</v>
      </c>
      <c r="B57" s="9" t="s">
        <v>24</v>
      </c>
      <c r="C57" s="7">
        <v>25559540</v>
      </c>
      <c r="D57" s="8"/>
    </row>
    <row r="58" spans="1:4" ht="42.75" customHeight="1" x14ac:dyDescent="0.25">
      <c r="A58" s="6">
        <v>19</v>
      </c>
      <c r="B58" s="9" t="s">
        <v>32</v>
      </c>
      <c r="C58" s="7">
        <v>382141175</v>
      </c>
      <c r="D58" s="8"/>
    </row>
    <row r="59" spans="1:4" ht="44.25" customHeight="1" x14ac:dyDescent="0.25">
      <c r="A59" s="6">
        <v>20</v>
      </c>
      <c r="B59" s="9" t="s">
        <v>42</v>
      </c>
      <c r="C59" s="7">
        <v>285224120</v>
      </c>
      <c r="D59" s="8"/>
    </row>
    <row r="60" spans="1:4" ht="28.5" customHeight="1" x14ac:dyDescent="0.25">
      <c r="A60" s="6">
        <v>21</v>
      </c>
      <c r="B60" s="9" t="s">
        <v>31</v>
      </c>
      <c r="C60" s="7">
        <v>15000000</v>
      </c>
      <c r="D60" s="8"/>
    </row>
    <row r="61" spans="1:4" ht="42" customHeight="1" x14ac:dyDescent="0.25">
      <c r="A61" s="6">
        <v>22</v>
      </c>
      <c r="B61" s="9" t="s">
        <v>1</v>
      </c>
      <c r="C61" s="7">
        <v>5000000</v>
      </c>
      <c r="D61" s="8"/>
    </row>
    <row r="62" spans="1:4" ht="36.75" customHeight="1" x14ac:dyDescent="0.25">
      <c r="A62" s="6">
        <v>23</v>
      </c>
      <c r="B62" s="9" t="s">
        <v>6</v>
      </c>
      <c r="C62" s="7">
        <v>9900000</v>
      </c>
      <c r="D62" s="8"/>
    </row>
    <row r="63" spans="1:4" ht="42" customHeight="1" x14ac:dyDescent="0.25">
      <c r="A63" s="6">
        <v>24</v>
      </c>
      <c r="B63" s="9" t="s">
        <v>7</v>
      </c>
      <c r="C63" s="7">
        <v>18065440</v>
      </c>
      <c r="D63" s="8"/>
    </row>
    <row r="64" spans="1:4" ht="27.75" customHeight="1" x14ac:dyDescent="0.25">
      <c r="A64" s="6">
        <v>25</v>
      </c>
      <c r="B64" s="9" t="s">
        <v>8</v>
      </c>
      <c r="C64" s="7">
        <v>12737110</v>
      </c>
      <c r="D64" s="8"/>
    </row>
    <row r="65" spans="1:4" ht="21" customHeight="1" x14ac:dyDescent="0.25">
      <c r="A65" s="6">
        <v>26</v>
      </c>
      <c r="B65" s="9" t="s">
        <v>23</v>
      </c>
      <c r="C65" s="7">
        <v>257714430</v>
      </c>
      <c r="D65" s="8"/>
    </row>
    <row r="66" spans="1:4" ht="21" customHeight="1" x14ac:dyDescent="0.25">
      <c r="A66" s="6">
        <v>27</v>
      </c>
      <c r="B66" s="9" t="s">
        <v>17</v>
      </c>
      <c r="C66" s="7">
        <v>12000000</v>
      </c>
      <c r="D66" s="8"/>
    </row>
    <row r="67" spans="1:4" ht="33" customHeight="1" x14ac:dyDescent="0.25">
      <c r="A67" s="6">
        <v>28</v>
      </c>
      <c r="B67" s="9" t="s">
        <v>43</v>
      </c>
      <c r="C67" s="7">
        <v>5000000</v>
      </c>
      <c r="D67" s="8"/>
    </row>
    <row r="68" spans="1:4" ht="58.5" customHeight="1" x14ac:dyDescent="0.25">
      <c r="A68" s="17" t="s">
        <v>53</v>
      </c>
      <c r="B68" s="17"/>
      <c r="C68" s="7">
        <f>C69+C71+C72+C73+C74+C75+C76+C77+C78+C79+C80+C81+C82+C83+C84+C85+C86+C87</f>
        <v>2386956570</v>
      </c>
      <c r="D68" s="8"/>
    </row>
    <row r="69" spans="1:4" ht="40.5" customHeight="1" x14ac:dyDescent="0.25">
      <c r="A69" s="6">
        <v>29</v>
      </c>
      <c r="B69" s="9" t="s">
        <v>22</v>
      </c>
      <c r="C69" s="7">
        <v>906602820</v>
      </c>
      <c r="D69" s="8"/>
    </row>
    <row r="70" spans="1:4" ht="43.5" customHeight="1" x14ac:dyDescent="0.25">
      <c r="A70" s="6">
        <v>30</v>
      </c>
      <c r="B70" s="9" t="s">
        <v>29</v>
      </c>
      <c r="C70" s="7"/>
      <c r="D70" s="8"/>
    </row>
    <row r="71" spans="1:4" ht="40.5" customHeight="1" x14ac:dyDescent="0.25">
      <c r="A71" s="6" t="s">
        <v>98</v>
      </c>
      <c r="B71" s="1" t="s">
        <v>60</v>
      </c>
      <c r="C71" s="2">
        <v>144476620</v>
      </c>
      <c r="D71" s="8"/>
    </row>
    <row r="72" spans="1:4" ht="48.75" customHeight="1" x14ac:dyDescent="0.25">
      <c r="A72" s="6" t="s">
        <v>99</v>
      </c>
      <c r="B72" s="1" t="s">
        <v>61</v>
      </c>
      <c r="C72" s="2">
        <v>72585650</v>
      </c>
      <c r="D72" s="8"/>
    </row>
    <row r="73" spans="1:4" ht="69" customHeight="1" x14ac:dyDescent="0.25">
      <c r="A73" s="6" t="s">
        <v>100</v>
      </c>
      <c r="B73" s="1" t="s">
        <v>62</v>
      </c>
      <c r="C73" s="2">
        <v>74528850</v>
      </c>
      <c r="D73" s="8"/>
    </row>
    <row r="74" spans="1:4" ht="47.25" customHeight="1" x14ac:dyDescent="0.25">
      <c r="A74" s="6" t="s">
        <v>101</v>
      </c>
      <c r="B74" s="1" t="s">
        <v>63</v>
      </c>
      <c r="C74" s="2">
        <v>104413710</v>
      </c>
      <c r="D74" s="8"/>
    </row>
    <row r="75" spans="1:4" ht="75" customHeight="1" x14ac:dyDescent="0.25">
      <c r="A75" s="6" t="s">
        <v>102</v>
      </c>
      <c r="B75" s="1" t="s">
        <v>145</v>
      </c>
      <c r="C75" s="2">
        <v>87224220</v>
      </c>
      <c r="D75" s="8"/>
    </row>
    <row r="76" spans="1:4" ht="39" customHeight="1" x14ac:dyDescent="0.25">
      <c r="A76" s="6" t="s">
        <v>103</v>
      </c>
      <c r="B76" s="1" t="s">
        <v>64</v>
      </c>
      <c r="C76" s="2">
        <v>91892560</v>
      </c>
      <c r="D76" s="8"/>
    </row>
    <row r="77" spans="1:4" ht="35.25" customHeight="1" x14ac:dyDescent="0.25">
      <c r="A77" s="6" t="s">
        <v>104</v>
      </c>
      <c r="B77" s="1" t="s">
        <v>65</v>
      </c>
      <c r="C77" s="2">
        <v>28958790</v>
      </c>
      <c r="D77" s="8"/>
    </row>
    <row r="78" spans="1:4" ht="42" customHeight="1" x14ac:dyDescent="0.25">
      <c r="A78" s="6" t="s">
        <v>105</v>
      </c>
      <c r="B78" s="1" t="s">
        <v>66</v>
      </c>
      <c r="C78" s="2">
        <v>120132970</v>
      </c>
      <c r="D78" s="8"/>
    </row>
    <row r="79" spans="1:4" ht="43.5" customHeight="1" x14ac:dyDescent="0.25">
      <c r="A79" s="6" t="s">
        <v>106</v>
      </c>
      <c r="B79" s="1" t="s">
        <v>67</v>
      </c>
      <c r="C79" s="2">
        <v>46449090</v>
      </c>
      <c r="D79" s="8"/>
    </row>
    <row r="80" spans="1:4" ht="57" customHeight="1" x14ac:dyDescent="0.25">
      <c r="A80" s="6" t="s">
        <v>107</v>
      </c>
      <c r="B80" s="1" t="s">
        <v>68</v>
      </c>
      <c r="C80" s="2">
        <v>34462070</v>
      </c>
      <c r="D80" s="8"/>
    </row>
    <row r="81" spans="1:4" ht="40.5" customHeight="1" x14ac:dyDescent="0.25">
      <c r="A81" s="6" t="s">
        <v>108</v>
      </c>
      <c r="B81" s="1" t="s">
        <v>69</v>
      </c>
      <c r="C81" s="2">
        <v>59354130</v>
      </c>
      <c r="D81" s="8"/>
    </row>
    <row r="82" spans="1:4" ht="42.75" customHeight="1" x14ac:dyDescent="0.25">
      <c r="A82" s="6" t="s">
        <v>109</v>
      </c>
      <c r="B82" s="1" t="s">
        <v>70</v>
      </c>
      <c r="C82" s="2">
        <v>109651430</v>
      </c>
      <c r="D82" s="8"/>
    </row>
    <row r="83" spans="1:4" ht="38.25" customHeight="1" x14ac:dyDescent="0.25">
      <c r="A83" s="6" t="s">
        <v>110</v>
      </c>
      <c r="B83" s="1" t="s">
        <v>143</v>
      </c>
      <c r="C83" s="2">
        <v>47361180</v>
      </c>
      <c r="D83" s="8"/>
    </row>
    <row r="84" spans="1:4" ht="44.25" customHeight="1" x14ac:dyDescent="0.25">
      <c r="A84" s="6" t="s">
        <v>111</v>
      </c>
      <c r="B84" s="1" t="s">
        <v>71</v>
      </c>
      <c r="C84" s="2">
        <v>201902140</v>
      </c>
      <c r="D84" s="8"/>
    </row>
    <row r="85" spans="1:4" ht="36.75" customHeight="1" x14ac:dyDescent="0.25">
      <c r="A85" s="6" t="s">
        <v>112</v>
      </c>
      <c r="B85" s="1" t="s">
        <v>72</v>
      </c>
      <c r="C85" s="2">
        <v>34680740</v>
      </c>
      <c r="D85" s="8"/>
    </row>
    <row r="86" spans="1:4" ht="97.5" customHeight="1" x14ac:dyDescent="0.25">
      <c r="A86" s="6" t="s">
        <v>113</v>
      </c>
      <c r="B86" s="1" t="s">
        <v>144</v>
      </c>
      <c r="C86" s="2">
        <v>217279600</v>
      </c>
      <c r="D86" s="8"/>
    </row>
    <row r="87" spans="1:4" ht="43.5" customHeight="1" x14ac:dyDescent="0.25">
      <c r="A87" s="6">
        <v>31</v>
      </c>
      <c r="B87" s="9" t="s">
        <v>44</v>
      </c>
      <c r="C87" s="7">
        <v>5000000</v>
      </c>
      <c r="D87" s="8"/>
    </row>
    <row r="88" spans="1:4" ht="23.25" customHeight="1" x14ac:dyDescent="0.25">
      <c r="A88" s="17" t="s">
        <v>54</v>
      </c>
      <c r="B88" s="17"/>
      <c r="C88" s="7">
        <f>C89</f>
        <v>1502331720</v>
      </c>
      <c r="D88" s="8"/>
    </row>
    <row r="89" spans="1:4" ht="33.75" customHeight="1" x14ac:dyDescent="0.25">
      <c r="A89" s="6">
        <v>32</v>
      </c>
      <c r="B89" s="9" t="s">
        <v>18</v>
      </c>
      <c r="C89" s="7">
        <v>1502331720</v>
      </c>
      <c r="D89" s="8"/>
    </row>
    <row r="90" spans="1:4" ht="68.25" customHeight="1" x14ac:dyDescent="0.25">
      <c r="A90" s="17" t="s">
        <v>55</v>
      </c>
      <c r="B90" s="17"/>
      <c r="C90" s="7">
        <f>C91+C92</f>
        <v>8000000</v>
      </c>
      <c r="D90" s="8"/>
    </row>
    <row r="91" spans="1:4" ht="29.25" customHeight="1" x14ac:dyDescent="0.25">
      <c r="A91" s="6">
        <v>33</v>
      </c>
      <c r="B91" s="9" t="s">
        <v>2</v>
      </c>
      <c r="C91" s="7">
        <v>5000000</v>
      </c>
      <c r="D91" s="8"/>
    </row>
    <row r="92" spans="1:4" ht="42" customHeight="1" x14ac:dyDescent="0.25">
      <c r="A92" s="6">
        <v>34</v>
      </c>
      <c r="B92" s="9" t="s">
        <v>4</v>
      </c>
      <c r="C92" s="7">
        <v>3000000</v>
      </c>
      <c r="D92" s="8"/>
    </row>
    <row r="93" spans="1:4" ht="25.5" customHeight="1" x14ac:dyDescent="0.25">
      <c r="A93" s="17" t="s">
        <v>56</v>
      </c>
      <c r="B93" s="17"/>
      <c r="C93" s="7">
        <f>C94+C95</f>
        <v>37208568</v>
      </c>
      <c r="D93" s="8"/>
    </row>
    <row r="94" spans="1:4" ht="36" x14ac:dyDescent="0.25">
      <c r="A94" s="6">
        <v>35</v>
      </c>
      <c r="B94" s="9" t="s">
        <v>25</v>
      </c>
      <c r="C94" s="7">
        <v>32208568</v>
      </c>
      <c r="D94" s="8"/>
    </row>
    <row r="95" spans="1:4" ht="27.75" customHeight="1" x14ac:dyDescent="0.25">
      <c r="A95" s="6">
        <v>36</v>
      </c>
      <c r="B95" s="9" t="s">
        <v>16</v>
      </c>
      <c r="C95" s="7">
        <v>5000000</v>
      </c>
      <c r="D95" s="8"/>
    </row>
    <row r="96" spans="1:4" ht="26.25" customHeight="1" x14ac:dyDescent="0.25">
      <c r="A96" s="17" t="s">
        <v>57</v>
      </c>
      <c r="B96" s="17"/>
      <c r="C96" s="7">
        <f>C97</f>
        <v>611882700</v>
      </c>
      <c r="D96" s="8"/>
    </row>
    <row r="97" spans="1:4" ht="113.25" customHeight="1" x14ac:dyDescent="0.25">
      <c r="A97" s="6">
        <v>37</v>
      </c>
      <c r="B97" s="9" t="s">
        <v>142</v>
      </c>
      <c r="C97" s="7">
        <v>611882700</v>
      </c>
      <c r="D97" s="8"/>
    </row>
    <row r="98" spans="1:4" ht="29.25" customHeight="1" x14ac:dyDescent="0.25">
      <c r="A98" s="17" t="s">
        <v>148</v>
      </c>
      <c r="B98" s="17"/>
      <c r="C98" s="7">
        <f>C99+C100</f>
        <v>2000000</v>
      </c>
      <c r="D98" s="8"/>
    </row>
    <row r="99" spans="1:4" ht="21.75" customHeight="1" x14ac:dyDescent="0.25">
      <c r="A99" s="6">
        <v>38</v>
      </c>
      <c r="B99" s="9" t="s">
        <v>26</v>
      </c>
      <c r="C99" s="7">
        <v>1000000</v>
      </c>
      <c r="D99" s="8"/>
    </row>
    <row r="100" spans="1:4" ht="36" x14ac:dyDescent="0.25">
      <c r="A100" s="6">
        <v>39</v>
      </c>
      <c r="B100" s="9" t="s">
        <v>30</v>
      </c>
      <c r="C100" s="7">
        <v>1000000</v>
      </c>
      <c r="D100" s="8"/>
    </row>
    <row r="101" spans="1:4" ht="41.25" customHeight="1" x14ac:dyDescent="0.25">
      <c r="A101" s="17" t="s">
        <v>58</v>
      </c>
      <c r="B101" s="17"/>
      <c r="C101" s="7">
        <f>C102+C103</f>
        <v>518323497</v>
      </c>
      <c r="D101" s="8"/>
    </row>
    <row r="102" spans="1:4" ht="26.25" customHeight="1" x14ac:dyDescent="0.25">
      <c r="A102" s="6">
        <v>40</v>
      </c>
      <c r="B102" s="9" t="s">
        <v>3</v>
      </c>
      <c r="C102" s="7">
        <v>1000000</v>
      </c>
      <c r="D102" s="8"/>
    </row>
    <row r="103" spans="1:4" ht="24.75" customHeight="1" x14ac:dyDescent="0.25">
      <c r="A103" s="6">
        <v>41</v>
      </c>
      <c r="B103" s="9" t="s">
        <v>5</v>
      </c>
      <c r="C103" s="7">
        <v>517323497</v>
      </c>
      <c r="D103" s="8"/>
    </row>
    <row r="104" spans="1:4" ht="42.75" customHeight="1" x14ac:dyDescent="0.25">
      <c r="A104" s="17" t="s">
        <v>59</v>
      </c>
      <c r="B104" s="17"/>
      <c r="C104" s="7">
        <f>C105</f>
        <v>600000</v>
      </c>
      <c r="D104" s="8"/>
    </row>
    <row r="105" spans="1:4" ht="29.25" customHeight="1" x14ac:dyDescent="0.25">
      <c r="A105" s="6">
        <v>42</v>
      </c>
      <c r="B105" s="9" t="s">
        <v>19</v>
      </c>
      <c r="C105" s="7">
        <v>600000</v>
      </c>
      <c r="D105" s="8"/>
    </row>
    <row r="106" spans="1:4" ht="24.75" customHeight="1" x14ac:dyDescent="0.25">
      <c r="A106" s="17" t="s">
        <v>45</v>
      </c>
      <c r="B106" s="17"/>
      <c r="C106" s="11">
        <f>C104+C101+C98+C96+C93+C90+C88+C68+C50+C48+C43+C33+C9</f>
        <v>9823437352</v>
      </c>
      <c r="D106" s="8"/>
    </row>
    <row r="109" spans="1:4" x14ac:dyDescent="0.25">
      <c r="B109" s="18" t="s">
        <v>147</v>
      </c>
      <c r="C109" s="18"/>
      <c r="D109" s="18"/>
    </row>
  </sheetData>
  <mergeCells count="22">
    <mergeCell ref="A50:B50"/>
    <mergeCell ref="A48:B48"/>
    <mergeCell ref="A43:B43"/>
    <mergeCell ref="A33:B33"/>
    <mergeCell ref="B109:D109"/>
    <mergeCell ref="A90:B90"/>
    <mergeCell ref="A93:B93"/>
    <mergeCell ref="A88:B88"/>
    <mergeCell ref="A68:B68"/>
    <mergeCell ref="A106:B106"/>
    <mergeCell ref="A104:B104"/>
    <mergeCell ref="A101:B101"/>
    <mergeCell ref="A98:B98"/>
    <mergeCell ref="A96:B96"/>
    <mergeCell ref="C22:C31"/>
    <mergeCell ref="A6:D6"/>
    <mergeCell ref="A5:D5"/>
    <mergeCell ref="C1:D1"/>
    <mergeCell ref="C2:D2"/>
    <mergeCell ref="C3:D3"/>
    <mergeCell ref="B7:D7"/>
    <mergeCell ref="A9:B9"/>
  </mergeCells>
  <pageMargins left="0.35433070866141736" right="0.15748031496062992" top="0.15748031496062992" bottom="0.15748031496062992" header="0.31496062992125984" footer="0.15748031496062992"/>
  <pageSetup paperSize="8" scale="75"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Naxagits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A.Khachatryan</dc:creator>
  <cp:lastModifiedBy>user</cp:lastModifiedBy>
  <cp:lastPrinted>2022-03-16T11:42:36Z</cp:lastPrinted>
  <dcterms:created xsi:type="dcterms:W3CDTF">2016-11-12T09:25:07Z</dcterms:created>
  <dcterms:modified xsi:type="dcterms:W3CDTF">2022-03-23T04:43:50Z</dcterms:modified>
</cp:coreProperties>
</file>