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35" windowHeight="9075" activeTab="2"/>
  </bookViews>
  <sheets>
    <sheet name="Sheet1" sheetId="1" r:id="rId1"/>
    <sheet name="Sheet2+" sheetId="2" r:id="rId2"/>
    <sheet name="Sheet3+" sheetId="3" r:id="rId3"/>
    <sheet name="Sheet5+" sheetId="4" r:id="rId4"/>
  </sheets>
  <definedNames>
    <definedName name="_xlnm.Print_Titles" localSheetId="3">'Sheet5+'!$7:$9</definedName>
  </definedNames>
  <calcPr fullCalcOnLoad="1"/>
</workbook>
</file>

<file path=xl/sharedStrings.xml><?xml version="1.0" encoding="utf-8"?>
<sst xmlns="http://schemas.openxmlformats.org/spreadsheetml/2006/main" count="511" uniqueCount="206">
  <si>
    <r>
      <t xml:space="preserve">ՍՈՒԲՍԻԴԻԱՆԵՐ ՊԵՏԱԿԱՆ (ՀԱՄԱՅՆՔԱՅԻՆ) ԿԱԶՄԱԿԵՐՊՈՒԹՅՈՒՆՆԵՐԻՆ </t>
    </r>
    <r>
      <rPr>
        <i/>
        <sz val="8"/>
        <color indexed="8"/>
        <rFont val="GHEA Grapalat"/>
        <family val="3"/>
      </rPr>
      <t>(տող4411+տող4412)</t>
    </r>
  </si>
  <si>
    <t xml:space="preserve"> - Շենքերի և շինությունների կապիտալ վերանորոգում</t>
  </si>
  <si>
    <t>0</t>
  </si>
  <si>
    <t>1</t>
  </si>
  <si>
    <t>2</t>
  </si>
  <si>
    <t>01</t>
  </si>
  <si>
    <t>04</t>
  </si>
  <si>
    <t>06</t>
  </si>
  <si>
    <t>08</t>
  </si>
  <si>
    <t>09</t>
  </si>
  <si>
    <t>(հազար դրամով)</t>
  </si>
  <si>
    <t>Տողի NN</t>
  </si>
  <si>
    <t>Եկամտատեսակները</t>
  </si>
  <si>
    <t>Հոդվածի NN</t>
  </si>
  <si>
    <t xml:space="preserve">այդ թվում՝ </t>
  </si>
  <si>
    <t xml:space="preserve">այդ թվում`  </t>
  </si>
  <si>
    <t>ԸՆԴԱՄԵՆԸ ԾԱԽՍԵՐ                                  այդ  թվում՝</t>
  </si>
  <si>
    <t>Ա.ԸՆԹԱՑԻԿ ԾԱԽՍԵՐ                                 այդ թվում՝</t>
  </si>
  <si>
    <t>-Շենքերի և շինությունների կապիտալ վերանորոգում</t>
  </si>
  <si>
    <t>այդ թվում</t>
  </si>
  <si>
    <t>1.4 ՍՈՒԲՍԻԴԻԱՆԵՐ</t>
  </si>
  <si>
    <t xml:space="preserve"> ՍՈՒԲՍԻԴԻԱՆԵՐ ՊԵՏԱԿԱՆ (ՀԱՄԱՅՆՔԱՅԻՆ)ԿԱԶՄԱԿԵՐՊՈՒԹՅՈՒՆՆԵՐԻՆ</t>
  </si>
  <si>
    <t>-Սուբսիդիաներ պետական (համայնքային)կազմակերպություններին</t>
  </si>
  <si>
    <t xml:space="preserve"> ՀԱՆԳԻՍՏ ,ՄՇԱԿՈՒՅԹ ԵՎ ԿՐՈՆ (տող2810+տող2820)</t>
  </si>
  <si>
    <t>ՀԱՆԳԻՍՏ, ՄՇԱԿՈՒՅԹ ԵՎ ԿՐՈՆ (տող2810+տող2820)</t>
  </si>
  <si>
    <r>
      <t xml:space="preserve">ԸՆԴԱՄԵՆԸ ԾԱԽՍԵՐ </t>
    </r>
    <r>
      <rPr>
        <b/>
        <sz val="9"/>
        <rFont val="GHEA Grapalat"/>
        <family val="3"/>
      </rPr>
      <t>(տող2100+տող2400+տող2500+տող2600+տող2800+տող2900+տող3000+տող3100)</t>
    </r>
  </si>
  <si>
    <t>Գույքահարկ փոխադրամիջոցների համար</t>
  </si>
  <si>
    <t>3. ԱՅԼ ԵԿԱՄՈՒՏՆԵՐ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</si>
  <si>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</si>
  <si>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-Վարչական  սարքավորումներ</t>
  </si>
  <si>
    <r>
      <t xml:space="preserve">ԸՆԴԱՄԵՆԸ  ԵԿԱՄՈՒՏՆԵՐ                    </t>
    </r>
    <r>
      <rPr>
        <b/>
        <sz val="10"/>
        <rFont val="GHEA Grapalat"/>
        <family val="3"/>
      </rPr>
      <t>(տող 1100 + տող 1200+տող 1300)</t>
    </r>
  </si>
  <si>
    <t>4511</t>
  </si>
  <si>
    <t>x</t>
  </si>
  <si>
    <t xml:space="preserve"> X</t>
  </si>
  <si>
    <t>X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</si>
  <si>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</si>
  <si>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</si>
  <si>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</si>
  <si>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</si>
  <si>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</si>
  <si>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t xml:space="preserve">այդ թվում` </t>
  </si>
  <si>
    <t>1121</t>
  </si>
  <si>
    <t>1333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</si>
  <si>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</si>
  <si>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</si>
  <si>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</si>
  <si>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</si>
  <si>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</si>
  <si>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</si>
  <si>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>(հազար դրամներով)</t>
  </si>
  <si>
    <t>4</t>
  </si>
  <si>
    <t>5</t>
  </si>
  <si>
    <t>6</t>
  </si>
  <si>
    <t>7</t>
  </si>
  <si>
    <t>8</t>
  </si>
  <si>
    <t>այդ թվում`</t>
  </si>
  <si>
    <t>որից`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</si>
  <si>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</si>
  <si>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</si>
  <si>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</si>
  <si>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t>Փողոցների լուսավորում</t>
  </si>
  <si>
    <t>Մշակութային ծառայություններ</t>
  </si>
  <si>
    <t xml:space="preserve">Նախադպրոցական կրթություն </t>
  </si>
  <si>
    <t>Բաժին</t>
  </si>
  <si>
    <r>
      <t xml:space="preserve">1.4. ՍՈՒԲՍԻԴԻԱՆԵՐ  </t>
    </r>
    <r>
      <rPr>
        <sz val="8"/>
        <color indexed="8"/>
        <rFont val="GHEA Grapalat"/>
        <family val="3"/>
      </rPr>
      <t>(տող4410+տող4420)</t>
    </r>
  </si>
  <si>
    <t xml:space="preserve"> NN </t>
  </si>
  <si>
    <t>3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</si>
  <si>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</si>
  <si>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</si>
  <si>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t xml:space="preserve"> -Սուբսիդիաներ ոչ-ֆինանսական պետական (hամայնքային) կազմակերպություններին </t>
  </si>
  <si>
    <t>Հավելված 1</t>
  </si>
  <si>
    <t>Հավելված 3</t>
  </si>
  <si>
    <t>Ցուցանիշների փոփոխությունը /ավելացումները նշված են դրական նշանով, նվազեցումները բացասական նշանով/</t>
  </si>
  <si>
    <t>Կապան  համայնքի ավագանու</t>
  </si>
  <si>
    <r>
      <t xml:space="preserve">ԸՆԴԱՄԵՆԸ ԾԱԽՍԵՐ </t>
    </r>
    <r>
      <rPr>
        <b/>
        <sz val="10"/>
        <rFont val="GHEA Grapalat"/>
        <family val="3"/>
      </rPr>
      <t>(տող2100+տող2400+տող2500 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</si>
  <si>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(տող2110+տող2130+տող2160)                                                                                        </t>
    </r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</si>
  <si>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</si>
  <si>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</si>
  <si>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r>
      <t>ՏՆՏԵՍԱԿԱՆ ՀԱՐԱԲԵՐՈՒԹՅՈՒՆՆԵՐ (</t>
    </r>
    <r>
      <rPr>
        <b/>
        <sz val="9"/>
        <rFont val="GHEA Grapalat"/>
        <family val="3"/>
      </rPr>
      <t>տող2410+տող2420+տող2450+տող2490)</t>
    </r>
  </si>
  <si>
    <t>Մշակույթի տներ, ակումբներ, կենտրոններ</t>
  </si>
  <si>
    <r>
      <t xml:space="preserve">ԿՐԹՈՒԹՅՈՒՆ </t>
    </r>
    <r>
      <rPr>
        <b/>
        <sz val="9"/>
        <rFont val="GHEA Grapalat"/>
        <family val="3"/>
      </rPr>
      <t>(տող2910+տող2950+տող2980)</t>
    </r>
  </si>
  <si>
    <t>Նախադպրոցական և տարրական ընդհանուր կրթություն</t>
  </si>
  <si>
    <t xml:space="preserve">Ըստ մակարդակների չդասակարգվող կրթություն </t>
  </si>
  <si>
    <t>Արտադպրոցական դաստիարակություն</t>
  </si>
  <si>
    <r>
      <t xml:space="preserve">ԸՆԴՀԱՆՈՒՐ ԲՆՈՒՅԹԻ ՀԱՆՐԱՅԻՆ ԾԱՌԱՅՈՒԹՅՈՒՆՆԵՐ </t>
    </r>
    <r>
      <rPr>
        <b/>
        <sz val="10"/>
        <rFont val="GHEA Grapalat"/>
        <family val="3"/>
      </rPr>
      <t xml:space="preserve">(տող2110+տող2130+տող2160)  </t>
    </r>
    <r>
      <rPr>
        <sz val="9"/>
        <rFont val="GHEA Grapalat"/>
        <family val="3"/>
      </rPr>
      <t xml:space="preserve">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</si>
  <si>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Օրենսդիր և գործադիր մարմիններ,պետական կառավարում /Համայնքի ղեկավարի  աշխատակազմ/</t>
  </si>
  <si>
    <t>այդ թվում՝</t>
  </si>
  <si>
    <t>Բ.ՈՉ ՖԻՆԱՆՍԱԿԱՆ ԱԿՏԻՎՆԵՐԻ ԳԾՈՎ ԾԱԽՍԵՐ</t>
  </si>
  <si>
    <t>1.1ՀԻՄՆԱԿԱՆ ՄԻՋՈՑՆԵՐ</t>
  </si>
  <si>
    <r>
      <t xml:space="preserve">ՏՆՏԵՍԱԿԱՆ ՀԱՐԱԲԵՐՈՒԹՅՈՒՆՆԵՐ </t>
    </r>
    <r>
      <rPr>
        <b/>
        <sz val="10"/>
        <rFont val="GHEA Grapalat"/>
        <family val="3"/>
      </rPr>
      <t>(տող2410+տող2420+տող2450+տող2490)</t>
    </r>
  </si>
  <si>
    <t>ՇԵՆՔԵՐ  ԵՎ  ՇԻՆՈՒԹՅՈՒՆՆԵՐ</t>
  </si>
  <si>
    <r>
      <t xml:space="preserve">ԿՐԹՈՒԹՅՈՒՆ </t>
    </r>
    <r>
      <rPr>
        <b/>
        <sz val="10"/>
        <rFont val="GHEA Grapalat"/>
        <family val="3"/>
      </rPr>
      <t>(տող2910+տող2950)</t>
    </r>
  </si>
  <si>
    <t xml:space="preserve">Արտադպրոցական դաստիարակություն 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</si>
  <si>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</si>
  <si>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</si>
  <si>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8"/>
        <color indexed="8"/>
        <rFont val="GHEA Grapalat"/>
        <family val="3"/>
      </rPr>
      <t xml:space="preserve"> (տող5111+տող5112+տող5113)</t>
    </r>
  </si>
  <si>
    <t>5113</t>
  </si>
  <si>
    <t>5122</t>
  </si>
  <si>
    <t>1. ՀԱՐԿԵՐ ԵՎ ՏՈՒՐՔԵՐ</t>
  </si>
  <si>
    <t xml:space="preserve"> 1.2 Գույքային հարկեր այլ գույքից</t>
  </si>
  <si>
    <t>3.3 Գույքի վարձակալությունից եկամուտներ</t>
  </si>
  <si>
    <t>Հավելված  6</t>
  </si>
  <si>
    <t>Մշակութային ծառայություններ, որից`</t>
  </si>
  <si>
    <r>
      <t>ՊԱՀՈՒՍՏԱՅԻՆ ՄԻՋՈՑՆԵՐ</t>
    </r>
    <r>
      <rPr>
        <i/>
        <sz val="8"/>
        <color indexed="8"/>
        <rFont val="GHEA Grapalat"/>
        <family val="3"/>
      </rPr>
      <t xml:space="preserve"> (տող4771)</t>
    </r>
  </si>
  <si>
    <t xml:space="preserve"> -Պահուստային միջոցներ</t>
  </si>
  <si>
    <t>4891</t>
  </si>
  <si>
    <t>-Այլ մեքենաներ և սարքավորումներ</t>
  </si>
  <si>
    <t>5129</t>
  </si>
  <si>
    <t>այդ թվում` համայնքի բյուջեի վարչական մասի պահուստային ֆոնդից ֆոնդային մաս կատարվող հատկացումներ</t>
  </si>
  <si>
    <t xml:space="preserve"> - Տրանսպորտային սարքավորումներ</t>
  </si>
  <si>
    <t>5121</t>
  </si>
  <si>
    <t xml:space="preserve">ՄԵՔԵՆԱՆԵՐ ԵՎ ՍԱՐՔԱՎՈՐՈՒՄՆԵՐ,այդ թվում` </t>
  </si>
  <si>
    <t>Տրանսպորտ</t>
  </si>
  <si>
    <t>-Շենքերի և շինությունների կառուցում</t>
  </si>
  <si>
    <t xml:space="preserve"> - Շենքերի և շինությունների կառուցում</t>
  </si>
  <si>
    <t>5112</t>
  </si>
  <si>
    <t xml:space="preserve">                             (հազար դրամներով)</t>
  </si>
  <si>
    <t>Աշխատակազմի քարտուղար                                  Նելլի Շահնազարյան</t>
  </si>
  <si>
    <t xml:space="preserve">               Աշխատակազմի քարտուղար                                Նելլի Շահնազարյան</t>
  </si>
  <si>
    <t>Աշխատակազմի քարտուղար                                    Նելլի Շահնազարյան</t>
  </si>
  <si>
    <t xml:space="preserve">ճանապարհային տրանսպորտ </t>
  </si>
  <si>
    <r>
      <t xml:space="preserve">1.1. ԱՇԽԱՏԱՆՔԻ ՎԱՐՁԱՏՐՈՒԹՅՈՒՆ </t>
    </r>
    <r>
      <rPr>
        <b/>
        <sz val="8"/>
        <rFont val="GHEA Grapalat"/>
        <family val="3"/>
      </rPr>
      <t xml:space="preserve">(տող4110+տող4120+տող4130)  </t>
    </r>
    <r>
      <rPr>
        <b/>
        <sz val="10"/>
        <rFont val="GHEA Grapalat"/>
        <family val="3"/>
      </rPr>
      <t xml:space="preserve">                                                                   </t>
    </r>
  </si>
  <si>
    <r>
      <t xml:space="preserve">ԴՐԱՄՈՎ ՎՃԱՐՎՈՂ ԱՇԽԱՏԱՎԱՐՁԵՐ ԵՎ ՀԱՎԵԼԱՎՃԱՐՆԵՐ </t>
    </r>
    <r>
      <rPr>
        <b/>
        <i/>
        <sz val="8"/>
        <rFont val="GHEA Grapalat"/>
        <family val="3"/>
      </rPr>
      <t>(տող4111+տող4112+ տող4114)</t>
    </r>
  </si>
  <si>
    <t xml:space="preserve"> -Աշխատողների աշխատավարձեր և հավելավճարներ</t>
  </si>
  <si>
    <t>4111</t>
  </si>
  <si>
    <t>1.1ԱՇԽԱՏԱՆՔԻ ՎԱՐՁԱՏՐՈՒԹՅՈՒՆ                      այդ թվում՝</t>
  </si>
  <si>
    <t>ԴՐԱՄՈՎ ՎՃԱՐՎՈՂ ԱՇԽԱՏԱՎԱՐՁԵՐ ԵՎ ՀԱՎԵԼԱՎՃԱՐՆԵՐ,որից</t>
  </si>
  <si>
    <t>-Աշխատողների աշխատավարձներ և հավելավճարներ</t>
  </si>
  <si>
    <t xml:space="preserve">Փողոցների լուսավորում </t>
  </si>
  <si>
    <r>
      <t xml:space="preserve">1.6. ՍՈՑԻԱԼԱԿԱՆ ՆՊԱՍՏՆԵՐ ԵՎ ԿԵՆՍԱԹՈՇԱԿՆԵՐ </t>
    </r>
    <r>
      <rPr>
        <b/>
        <i/>
        <sz val="8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</si>
  <si>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b/>
        <i/>
        <sz val="8"/>
        <color indexed="8"/>
        <rFont val="GHEA Grapalat"/>
        <family val="3"/>
      </rPr>
      <t xml:space="preserve">տող4631+տող4632+տող4633+տող4634) </t>
    </r>
  </si>
  <si>
    <t xml:space="preserve"> -Այլ նպաստներ բյուջեից</t>
  </si>
  <si>
    <t>4729</t>
  </si>
  <si>
    <t xml:space="preserve"> - Այլ մեքենաներ և սարքավորումներ</t>
  </si>
  <si>
    <t>10</t>
  </si>
  <si>
    <t>2. ՊԱՇՏՈՆԱԿԱՆ ԴՐԱՄԱՇՆՈՐՀՆԵՐ</t>
  </si>
  <si>
    <t>02</t>
  </si>
  <si>
    <t xml:space="preserve">ՊԱՇՏՊԱՆՈՒԹՅՈՒՆ </t>
  </si>
  <si>
    <t>Պաշտպանություն (այլ դասերին չպատկանող)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</si>
  <si>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</si>
  <si>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ՍՈՑԻԱԼԱԿԱՆ ՊԱՇՏՊԱՆՈՒԹՅՈՒՆ </t>
    </r>
    <r>
      <rPr>
        <b/>
        <sz val="9"/>
        <rFont val="GHEA Grapalat"/>
        <family val="3"/>
      </rPr>
      <t>(տող3040+տոտ3070)</t>
    </r>
    <r>
      <rPr>
        <sz val="9"/>
        <rFont val="GHEA Grapalat"/>
        <family val="3"/>
      </rPr>
      <t xml:space="preserve"> </t>
    </r>
  </si>
  <si>
    <t>Մշակութային միջոցառումներ</t>
  </si>
  <si>
    <t xml:space="preserve">     Կապան  համայնքի ավագանու 2021թ. դեկտեմբերի 29-ի թիվ 152-Ն որոշման   թիվ 1                                                                            հավելվածում կատարվող փոփոխություններ</t>
  </si>
  <si>
    <t xml:space="preserve">     Կապան  համայնքի ավագանու 2021թ. դեկտեմբերի 29-ի թիվ 152-Ն որոշման   թիվ 2                                                                           հավելվածում կատարվող փոփոխություններ</t>
  </si>
  <si>
    <t xml:space="preserve">      Կապան  համայնքի ավագանու 2021թ. դեկտեմբերի 29-ի թիվ 152-Ն որոշման   թիվ 3                                                                    hավելվածում կատարվող փոփոխություններ</t>
  </si>
  <si>
    <t>Կապան  համայնքի ավագանու 2021թ. դեկտեմբերի 29-ի թիվ 152-Ն որոշման    թիվ 6 հավելվածում կատարվող փոփոխություններ</t>
  </si>
  <si>
    <t>2.5 Ընթացիկ ներքին պաշտոնական դրամաշնորհներ` ստացված կառավարման այլ մակարդակներից</t>
  </si>
  <si>
    <t>1257</t>
  </si>
  <si>
    <t>գ) Պետական բյուջեից համայնքի վարչական բյուջեին տրամադրվող նպատակային հատկացումներ (սուբվենցիաներ)</t>
  </si>
  <si>
    <t>Ընտանիքի անդամներ և զավակներ</t>
  </si>
  <si>
    <t>Այլ մշակութային կազմակերպություններ</t>
  </si>
  <si>
    <t>Հանգստի և սպորտի ծառայություններ</t>
  </si>
  <si>
    <t>Այլ մշակութային  կազմակերպություններ</t>
  </si>
  <si>
    <t xml:space="preserve">                  Հավելված 2</t>
  </si>
  <si>
    <t xml:space="preserve">                 Կապան  համայնքի ավագանու</t>
  </si>
  <si>
    <t xml:space="preserve">  Ընդամենը (ս.5+ս.6)</t>
  </si>
  <si>
    <t>Գյուղատնտեսություն, անտառային տնտեսություն, ձկնորսություն և որսորդություն, որից`</t>
  </si>
  <si>
    <t>Գյուղատնտեսություն</t>
  </si>
  <si>
    <t>9</t>
  </si>
  <si>
    <r>
      <t xml:space="preserve">1.5. ԴՐԱՄԱՇՆՈՐՀՆԵՐ </t>
    </r>
    <r>
      <rPr>
        <b/>
        <sz val="8"/>
        <color indexed="8"/>
        <rFont val="GHEA Grapalat"/>
        <family val="3"/>
      </rPr>
      <t>(տող4510+տող4520+տող4530+տող4540)</t>
    </r>
  </si>
  <si>
    <t xml:space="preserve">ԸՆԹԱՑԻԿ ԴՐԱՄԱՇՆՈՐՀՆԵՐ ՊԵՏԱԿԱՆ ՀԱՏՎԱԾԻ ԱՅԼ ՄԱԿԱՐԴԱԿՆԵՐԻՆ </t>
  </si>
  <si>
    <t xml:space="preserve">                  </t>
  </si>
  <si>
    <t xml:space="preserve">    Աշխատակազմի քարտուղար                                  Նելլի Շահնազարյան</t>
  </si>
  <si>
    <t xml:space="preserve">            (հազար դրամ)</t>
  </si>
  <si>
    <t>1390</t>
  </si>
  <si>
    <t>3.9 Այլ եկամուտներ(տող 1391 + տող 1392 + տող 1393)</t>
  </si>
  <si>
    <t>1393բ</t>
  </si>
  <si>
    <t>Այլ ոչ հարկային եկամուտ</t>
  </si>
  <si>
    <t>1392</t>
  </si>
  <si>
    <t>Վարչական բյուջեի պահուստային ֆոնդից ֆոնդային բյուջե կատարվող հատկացումներից մուտքեր</t>
  </si>
  <si>
    <t>Այլ գույքի վարձակալությունից մուտքեր</t>
  </si>
  <si>
    <t>150000,0</t>
  </si>
  <si>
    <t>11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</si>
  <si>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</si>
  <si>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</si>
  <si>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</si>
  <si>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(տող3040+տող3070) </t>
    </r>
  </si>
  <si>
    <t>Տնտեսական հարաբերություններ (այլ դասերին չպատկանող)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</si>
  <si>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</si>
  <si>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</si>
  <si>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-Կրթական, մշակութային և սպորտային նպաստներ բյուջեից</t>
  </si>
  <si>
    <t>4727</t>
  </si>
  <si>
    <r>
      <t>ՊԱՀՈՒՍՏԱՅԻՆ ՄԻՋՈՑՆԵՐ</t>
    </r>
    <r>
      <rPr>
        <b/>
        <i/>
        <sz val="8"/>
        <color indexed="8"/>
        <rFont val="GHEA Grapalat"/>
        <family val="3"/>
      </rPr>
      <t xml:space="preserve"> (տող4771)</t>
    </r>
  </si>
  <si>
    <t>6000</t>
  </si>
  <si>
    <r>
      <t xml:space="preserve"> Գ. ՈՉ ՖԻՆԱՆՍԱԿԱՆ ԱԿՏԻՎՆԵՐԻ ԻՐԱՑՈՒՄԻՑ ՄՈՒՏՔԵՐ </t>
    </r>
    <r>
      <rPr>
        <b/>
        <sz val="10"/>
        <rFont val="GHEA Grapalat"/>
        <family val="3"/>
      </rPr>
      <t>(տող6100+տող6200+տող6300+տող6400),այդ թվում`</t>
    </r>
  </si>
  <si>
    <t>6100</t>
  </si>
  <si>
    <r>
      <t>1.1. ՀԻՄՆԱԿԱՆ ՄԻՋՈՑՆԵՐԻ ԻՐԱՑՈՒՄԻՑ ՄՈՒՏՔԵՐ</t>
    </r>
    <r>
      <rPr>
        <b/>
        <sz val="8"/>
        <rFont val="GHEA Grapalat"/>
        <family val="3"/>
      </rPr>
      <t xml:space="preserve"> (տող6110+տող6120+տող6130),</t>
    </r>
    <r>
      <rPr>
        <sz val="8"/>
        <rFont val="GHEA Grapalat"/>
        <family val="3"/>
      </rPr>
      <t>այդ թվում`</t>
    </r>
  </si>
  <si>
    <t>6110</t>
  </si>
  <si>
    <t xml:space="preserve">ԱՆՇԱՐԺ ԳՈՒՅՔԻ ԻՐԱՑՈՒՄԻՑ ՄՈՒՏՔԵՐ </t>
  </si>
  <si>
    <t>8111</t>
  </si>
  <si>
    <t>6400</t>
  </si>
  <si>
    <t xml:space="preserve">1.4. ՉԱՐՏԱԴՐՎԱԾ ԱԿՏԻՎՆԵՐԻ ԻՐԱՑՈՒՄԻՑ ՄՈՒՏՔԵՐ,այդ թվում`                              </t>
  </si>
  <si>
    <t>6410</t>
  </si>
  <si>
    <t>ՀՈՂԻ ԻՐԱՑՈՒՄԻՑ ՄՈՒՏՔԵՐ</t>
  </si>
  <si>
    <t>8411</t>
  </si>
  <si>
    <t>1.6 ՍՈՑԻԱԼԱԿԱՆ ՆՊԱՍՏՆԵՐ ԵՎ ԿԵՆՍԱԹՈՇԱԿՆԵՐ</t>
  </si>
  <si>
    <t>ՍՈՑԻԱԼԱԿԱՆ ՕԳՆՈՒԹՅԱՆ ԴՐԱՄԱԿԱՆ ԱՐՏԱՀԱՅՏՈՒԹՅԱՄԲ ՆՊԱՍՏՆԵՐ (ԲՅՈՒՋԵԻՑ)</t>
  </si>
  <si>
    <t>-Կրթական,մշակութային և սպորտային նպաստներ բյուջերց</t>
  </si>
  <si>
    <t>Գ.ՈՉ ՖԻՆԱՆՍԱԿԱՆ ԱԿՏԻՎՆԵՐԻ ԻՐԱՑՈՒՄԻՑ ՄՈՒՏՔԵՐ</t>
  </si>
  <si>
    <t>ՀԻՄՆԱԿԱՆ ՄԻՋՈՑՆԵՐԻ ԻՐԱՑՈՒՄԻՑ ՄՈՒՏՔԵՐ,այդ թվում</t>
  </si>
  <si>
    <t>ԱՆՇԱՐԺ ԳՈՒՅՔԻ ԻՐԱՑՈՒՄԻՑ ՄՈՒՏՔԵՐ</t>
  </si>
  <si>
    <t>ՉԱՐՏԱԴՐՎԱԾ ԱԿՏԻՎՆԵՐԻ ԻՐԱՑՈՒՄԻՑ ՄՈՒՏՔԵՐ</t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</si>
  <si>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</t>
    </r>
    <r>
      <rPr>
        <b/>
        <sz val="9"/>
        <rFont val="GHEA Grapalat"/>
        <family val="3"/>
      </rPr>
      <t>(տող3110)</t>
    </r>
  </si>
  <si>
    <t>-ՊԱՀՈՒՍՏԱՅԻՆ  ՄԻՋՈՑՆԵՐ</t>
  </si>
  <si>
    <t>-Պահուստային միջոցներ</t>
  </si>
  <si>
    <t xml:space="preserve">                                                                             &lt;&lt; 20 &gt;&gt; սեպտեմբեր 2022թ. թիվ  -Ն  որոշման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</si>
</sst>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\ _֏_-;\-* #,##0\ _֏_-;_-* &quot;-&quot;\ _֏_-;_-@_-"/>
    <numFmt numFmtId="167" formatCode="_-* #,##0.00\ _֏_-;\-* #,##0.00\ _֏_-;_-* &quot;-&quot;??\ _֏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\ &quot;դր.&quot;;\-#,##0\ &quot;դր.&quot;"/>
    <numFmt numFmtId="185" formatCode="#,##0\ &quot;դր.&quot;;[Red]\-#,##0\ &quot;դր.&quot;"/>
    <numFmt numFmtId="186" formatCode="#,##0.00\ &quot;դր.&quot;;\-#,##0.00\ &quot;դր.&quot;"/>
    <numFmt numFmtId="187" formatCode="#,##0.00\ &quot;դր.&quot;;[Red]\-#,##0.00\ &quot;դր.&quot;"/>
    <numFmt numFmtId="188" formatCode="_-* #,##0\ &quot;դր.&quot;_-;\-* #,##0\ &quot;դր.&quot;_-;_-* &quot;-&quot;\ &quot;դր.&quot;_-;_-@_-"/>
    <numFmt numFmtId="189" formatCode="_-* #,##0\ _դ_ր_._-;\-* #,##0\ _դ_ր_._-;_-* &quot;-&quot;\ _դ_ր_._-;_-@_-"/>
    <numFmt numFmtId="190" formatCode="_-* #,##0.00\ &quot;դր.&quot;_-;\-* #,##0.00\ &quot;դր.&quot;_-;_-* &quot;-&quot;??\ &quot;դր.&quot;_-;_-@_-"/>
    <numFmt numFmtId="191" formatCode="_-* #,##0.00\ _դ_ր_._-;\-* #,##0.00\ _դ_ր_._-;_-* &quot;-&quot;??\ _դ_ր_._-;_-@_-"/>
    <numFmt numFmtId="192" formatCode="#,##0\ &quot; &quot;;\-#,##0\ &quot; &quot;"/>
    <numFmt numFmtId="193" formatCode="#,##0\ &quot; &quot;;[Red]\-#,##0\ &quot; &quot;"/>
    <numFmt numFmtId="194" formatCode="#,##0.00\ &quot; &quot;;\-#,##0.00\ &quot; &quot;"/>
    <numFmt numFmtId="195" formatCode="#,##0.00\ &quot; &quot;;[Red]\-#,##0.00\ &quot; &quot;"/>
    <numFmt numFmtId="196" formatCode="_-* #,##0\ &quot; &quot;_-;\-* #,##0\ &quot; &quot;_-;_-* &quot;-&quot;\ &quot; &quot;_-;_-@_-"/>
    <numFmt numFmtId="197" formatCode="_-* #,##0\ _ _-;\-* #,##0\ _ _-;_-* &quot;-&quot;\ _ _-;_-@_-"/>
    <numFmt numFmtId="198" formatCode="_-* #,##0.00\ &quot; &quot;_-;\-* #,##0.00\ &quot; &quot;_-;_-* &quot;-&quot;??\ &quot; &quot;_-;_-@_-"/>
    <numFmt numFmtId="199" formatCode="_-* #,##0.00\ _ _-;\-* #,##0.00\ _ _-;_-* &quot;-&quot;??\ _ _-;_-@_-"/>
    <numFmt numFmtId="200" formatCode="&quot; &quot;#,##0_);\(&quot; &quot;#,##0\)"/>
    <numFmt numFmtId="201" formatCode="&quot; &quot;#,##0_);[Red]\(&quot; &quot;#,##0\)"/>
    <numFmt numFmtId="202" formatCode="&quot; &quot;#,##0.00_);\(&quot; &quot;#,##0.00\)"/>
    <numFmt numFmtId="203" formatCode="&quot; &quot;#,##0.00_);[Red]\(&quot; &quot;#,##0.00\)"/>
    <numFmt numFmtId="204" formatCode="_(&quot; &quot;* #,##0_);_(&quot; &quot;* \(#,##0\);_(&quot; &quot;* &quot;-&quot;_);_(@_)"/>
    <numFmt numFmtId="205" formatCode="_(&quot; &quot;* #,##0.00_);_(&quot; &quot;* \(#,##0.00\);_(&quot; &quot;* &quot;-&quot;??_);_(@_)"/>
    <numFmt numFmtId="206" formatCode="0000"/>
    <numFmt numFmtId="207" formatCode="000"/>
    <numFmt numFmtId="208" formatCode="0000.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"/>
    <numFmt numFmtId="214" formatCode="#,##0.00&quot;р.&quot;"/>
    <numFmt numFmtId="215" formatCode="#,##0.000"/>
    <numFmt numFmtId="216" formatCode="#,##0.0000"/>
    <numFmt numFmtId="217" formatCode="#,##0.0"/>
    <numFmt numFmtId="218" formatCode="0.000"/>
    <numFmt numFmtId="219" formatCode="0.000000"/>
    <numFmt numFmtId="220" formatCode="0.0000000"/>
    <numFmt numFmtId="221" formatCode="0.00000"/>
    <numFmt numFmtId="222" formatCode="0.00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  <numFmt numFmtId="227" formatCode="0.0000000000000"/>
  </numFmts>
  <fonts count="82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i/>
      <sz val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9"/>
      <name val="Arial"/>
      <family val="2"/>
    </font>
    <font>
      <b/>
      <sz val="10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9"/>
      <color indexed="8"/>
      <name val="GHEA Grapalat"/>
      <family val="3"/>
    </font>
    <font>
      <b/>
      <i/>
      <sz val="9"/>
      <color indexed="8"/>
      <name val="GHEA Grapalat"/>
      <family val="3"/>
    </font>
    <font>
      <i/>
      <sz val="8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0.5"/>
      <name val="GHEA Grapalat"/>
      <family val="3"/>
    </font>
    <font>
      <sz val="10"/>
      <color indexed="8"/>
      <name val="GHEA Grapalat"/>
      <family val="3"/>
    </font>
    <font>
      <sz val="10"/>
      <name val="Arial LatArm"/>
      <family val="2"/>
    </font>
    <font>
      <b/>
      <sz val="8"/>
      <color indexed="10"/>
      <name val="GHEA Grapalat"/>
      <family val="3"/>
    </font>
    <font>
      <b/>
      <sz val="12"/>
      <color indexed="8"/>
      <name val="GHEA Grapalat"/>
      <family val="3"/>
    </font>
    <font>
      <b/>
      <i/>
      <sz val="11"/>
      <name val="GHEA Grapalat"/>
      <family val="3"/>
    </font>
    <font>
      <b/>
      <i/>
      <sz val="10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sz val="9"/>
      <name val="Arial Armenian"/>
      <family val="2"/>
    </font>
    <font>
      <b/>
      <sz val="8"/>
      <color indexed="8"/>
      <name val="GHEA Grapalat"/>
      <family val="3"/>
    </font>
    <font>
      <b/>
      <sz val="11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34" fillId="0" borderId="1" applyNumberFormat="0" applyFill="0" applyProtection="0">
      <alignment horizontal="center" vertical="center"/>
    </xf>
    <xf numFmtId="0" fontId="34" fillId="0" borderId="1" applyNumberFormat="0" applyFill="0" applyProtection="0">
      <alignment horizontal="left" vertical="center" wrapText="1"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2" applyNumberFormat="0" applyAlignment="0" applyProtection="0"/>
    <xf numFmtId="0" fontId="65" fillId="27" borderId="3" applyNumberFormat="0" applyAlignment="0" applyProtection="0"/>
    <xf numFmtId="0" fontId="66" fillId="27" borderId="2" applyNumberFormat="0" applyAlignment="0" applyProtection="0"/>
    <xf numFmtId="0" fontId="6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72" fillId="28" borderId="8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78" fillId="0" borderId="10" applyNumberFormat="0" applyFill="0" applyAlignment="0" applyProtection="0"/>
    <xf numFmtId="0" fontId="7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206" fontId="7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207" fontId="6" fillId="0" borderId="0" xfId="0" applyNumberFormat="1" applyFont="1" applyFill="1" applyBorder="1" applyAlignment="1">
      <alignment horizontal="center" vertical="top"/>
    </xf>
    <xf numFmtId="207" fontId="4" fillId="0" borderId="0" xfId="0" applyNumberFormat="1" applyFont="1" applyFill="1" applyBorder="1" applyAlignment="1">
      <alignment horizontal="center" vertical="top"/>
    </xf>
    <xf numFmtId="206" fontId="4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206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207" fontId="22" fillId="0" borderId="0" xfId="0" applyNumberFormat="1" applyFont="1" applyFill="1" applyBorder="1" applyAlignment="1">
      <alignment horizontal="center" vertical="top"/>
    </xf>
    <xf numFmtId="207" fontId="16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vertical="top" wrapText="1"/>
    </xf>
    <xf numFmtId="206" fontId="16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206" fontId="19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2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9" fillId="33" borderId="12" xfId="0" applyFont="1" applyFill="1" applyBorder="1" applyAlignment="1">
      <alignment horizontal="left" vertical="top" wrapText="1"/>
    </xf>
    <xf numFmtId="49" fontId="24" fillId="33" borderId="12" xfId="0" applyNumberFormat="1" applyFont="1" applyFill="1" applyBorder="1" applyAlignment="1">
      <alignment horizontal="center"/>
    </xf>
    <xf numFmtId="49" fontId="19" fillId="33" borderId="12" xfId="0" applyNumberFormat="1" applyFont="1" applyFill="1" applyBorder="1" applyAlignment="1">
      <alignment horizontal="center" vertical="center" wrapText="1"/>
    </xf>
    <xf numFmtId="49" fontId="24" fillId="33" borderId="12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vertical="top" wrapText="1"/>
    </xf>
    <xf numFmtId="49" fontId="31" fillId="0" borderId="12" xfId="0" applyNumberFormat="1" applyFont="1" applyFill="1" applyBorder="1" applyAlignment="1">
      <alignment vertical="top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 quotePrefix="1">
      <alignment horizontal="center" vertical="center"/>
    </xf>
    <xf numFmtId="49" fontId="12" fillId="0" borderId="11" xfId="0" applyNumberFormat="1" applyFont="1" applyFill="1" applyBorder="1" applyAlignment="1" quotePrefix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5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vertical="center"/>
    </xf>
    <xf numFmtId="49" fontId="15" fillId="0" borderId="0" xfId="0" applyNumberFormat="1" applyFont="1" applyAlignment="1">
      <alignment vertical="center"/>
    </xf>
    <xf numFmtId="49" fontId="15" fillId="0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vertical="center"/>
    </xf>
    <xf numFmtId="49" fontId="12" fillId="0" borderId="0" xfId="0" applyNumberFormat="1" applyFont="1" applyFill="1" applyAlignment="1">
      <alignment horizontal="center" vertical="center"/>
    </xf>
    <xf numFmtId="49" fontId="32" fillId="0" borderId="0" xfId="0" applyNumberFormat="1" applyFont="1" applyFill="1" applyAlignment="1">
      <alignment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vertical="center" wrapText="1"/>
    </xf>
    <xf numFmtId="49" fontId="12" fillId="0" borderId="12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vertical="center" wrapText="1"/>
    </xf>
    <xf numFmtId="49" fontId="12" fillId="0" borderId="12" xfId="0" applyNumberFormat="1" applyFont="1" applyFill="1" applyBorder="1" applyAlignment="1">
      <alignment vertical="center" wrapText="1"/>
    </xf>
    <xf numFmtId="49" fontId="15" fillId="0" borderId="13" xfId="0" applyNumberFormat="1" applyFont="1" applyFill="1" applyBorder="1" applyAlignment="1">
      <alignment horizontal="center" vertical="center"/>
    </xf>
    <xf numFmtId="49" fontId="17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right"/>
    </xf>
    <xf numFmtId="49" fontId="15" fillId="0" borderId="0" xfId="0" applyNumberFormat="1" applyFont="1" applyFill="1" applyAlignment="1">
      <alignment horizontal="right"/>
    </xf>
    <xf numFmtId="49" fontId="15" fillId="0" borderId="0" xfId="0" applyNumberFormat="1" applyFont="1" applyAlignment="1">
      <alignment horizontal="right" vertical="center"/>
    </xf>
    <xf numFmtId="0" fontId="20" fillId="0" borderId="11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 readingOrder="1"/>
    </xf>
    <xf numFmtId="0" fontId="19" fillId="0" borderId="12" xfId="0" applyNumberFormat="1" applyFont="1" applyFill="1" applyBorder="1" applyAlignment="1">
      <alignment horizontal="left" vertical="top" wrapText="1" readingOrder="1"/>
    </xf>
    <xf numFmtId="0" fontId="23" fillId="0" borderId="12" xfId="0" applyNumberFormat="1" applyFont="1" applyFill="1" applyBorder="1" applyAlignment="1">
      <alignment horizontal="left" vertical="top" wrapText="1" readingOrder="1"/>
    </xf>
    <xf numFmtId="0" fontId="24" fillId="0" borderId="12" xfId="0" applyNumberFormat="1" applyFont="1" applyFill="1" applyBorder="1" applyAlignment="1">
      <alignment horizontal="center" vertical="center" wrapText="1" readingOrder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vertical="center" wrapText="1"/>
    </xf>
    <xf numFmtId="49" fontId="15" fillId="0" borderId="12" xfId="0" applyNumberFormat="1" applyFont="1" applyFill="1" applyBorder="1" applyAlignment="1">
      <alignment horizontal="left" vertical="top" wrapText="1" readingOrder="1"/>
    </xf>
    <xf numFmtId="49" fontId="12" fillId="0" borderId="12" xfId="0" applyNumberFormat="1" applyFont="1" applyFill="1" applyBorder="1" applyAlignment="1">
      <alignment horizontal="left" vertical="top" wrapText="1" readingOrder="1"/>
    </xf>
    <xf numFmtId="49" fontId="20" fillId="0" borderId="11" xfId="0" applyNumberFormat="1" applyFont="1" applyFill="1" applyBorder="1" applyAlignment="1">
      <alignment vertical="center" wrapText="1"/>
    </xf>
    <xf numFmtId="49" fontId="12" fillId="0" borderId="13" xfId="0" applyNumberFormat="1" applyFont="1" applyFill="1" applyBorder="1" applyAlignment="1">
      <alignment vertical="center" wrapText="1"/>
    </xf>
    <xf numFmtId="0" fontId="20" fillId="33" borderId="12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center" vertical="center" wrapText="1"/>
    </xf>
    <xf numFmtId="49" fontId="19" fillId="33" borderId="12" xfId="0" applyNumberFormat="1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left" vertical="top" wrapText="1" readingOrder="1"/>
    </xf>
    <xf numFmtId="49" fontId="12" fillId="0" borderId="11" xfId="0" applyNumberFormat="1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center" wrapText="1"/>
    </xf>
    <xf numFmtId="213" fontId="12" fillId="0" borderId="12" xfId="0" applyNumberFormat="1" applyFont="1" applyFill="1" applyBorder="1" applyAlignment="1">
      <alignment horizontal="center" vertical="center"/>
    </xf>
    <xf numFmtId="213" fontId="12" fillId="0" borderId="12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left" vertical="top" wrapText="1" readingOrder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 wrapText="1" indent="1"/>
    </xf>
    <xf numFmtId="213" fontId="15" fillId="33" borderId="0" xfId="0" applyNumberFormat="1" applyFont="1" applyFill="1" applyBorder="1" applyAlignment="1">
      <alignment horizontal="center" vertical="center"/>
    </xf>
    <xf numFmtId="213" fontId="15" fillId="0" borderId="0" xfId="0" applyNumberFormat="1" applyFont="1" applyFill="1" applyBorder="1" applyAlignment="1">
      <alignment horizontal="center" vertical="center"/>
    </xf>
    <xf numFmtId="213" fontId="12" fillId="0" borderId="13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vertical="center" wrapText="1"/>
    </xf>
    <xf numFmtId="49" fontId="32" fillId="0" borderId="11" xfId="0" applyNumberFormat="1" applyFont="1" applyFill="1" applyBorder="1" applyAlignment="1" quotePrefix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 wrapText="1" readingOrder="1"/>
    </xf>
    <xf numFmtId="0" fontId="19" fillId="0" borderId="12" xfId="0" applyNumberFormat="1" applyFont="1" applyFill="1" applyBorder="1" applyAlignment="1">
      <alignment horizontal="left" vertical="center" wrapText="1" readingOrder="1"/>
    </xf>
    <xf numFmtId="0" fontId="24" fillId="0" borderId="12" xfId="0" applyNumberFormat="1" applyFont="1" applyFill="1" applyBorder="1" applyAlignment="1">
      <alignment horizontal="left" vertical="center" wrapText="1" readingOrder="1"/>
    </xf>
    <xf numFmtId="0" fontId="15" fillId="0" borderId="12" xfId="0" applyNumberFormat="1" applyFont="1" applyFill="1" applyBorder="1" applyAlignment="1">
      <alignment horizontal="left" vertical="top" wrapText="1" readingOrder="1"/>
    </xf>
    <xf numFmtId="0" fontId="12" fillId="0" borderId="12" xfId="0" applyNumberFormat="1" applyFont="1" applyFill="1" applyBorder="1" applyAlignment="1">
      <alignment horizontal="left" vertical="center" wrapText="1" readingOrder="1"/>
    </xf>
    <xf numFmtId="0" fontId="15" fillId="0" borderId="12" xfId="0" applyNumberFormat="1" applyFont="1" applyFill="1" applyBorder="1" applyAlignment="1">
      <alignment horizontal="left" vertical="center" wrapText="1" readingOrder="1"/>
    </xf>
    <xf numFmtId="49" fontId="15" fillId="0" borderId="12" xfId="0" applyNumberFormat="1" applyFont="1" applyFill="1" applyBorder="1" applyAlignment="1">
      <alignment horizontal="left" vertical="center" wrapText="1" readingOrder="1"/>
    </xf>
    <xf numFmtId="0" fontId="18" fillId="0" borderId="12" xfId="0" applyNumberFormat="1" applyFont="1" applyFill="1" applyBorder="1" applyAlignment="1">
      <alignment horizontal="left" vertical="center" wrapText="1" readingOrder="1"/>
    </xf>
    <xf numFmtId="49" fontId="12" fillId="0" borderId="12" xfId="0" applyNumberFormat="1" applyFont="1" applyFill="1" applyBorder="1" applyAlignment="1">
      <alignment horizontal="left" vertical="center" wrapText="1" readingOrder="1"/>
    </xf>
    <xf numFmtId="0" fontId="20" fillId="0" borderId="12" xfId="0" applyNumberFormat="1" applyFont="1" applyFill="1" applyBorder="1" applyAlignment="1">
      <alignment horizontal="left" vertical="center"/>
    </xf>
    <xf numFmtId="0" fontId="25" fillId="0" borderId="12" xfId="0" applyNumberFormat="1" applyFont="1" applyFill="1" applyBorder="1" applyAlignment="1">
      <alignment horizontal="left" vertical="center" wrapText="1" readingOrder="1"/>
    </xf>
    <xf numFmtId="49" fontId="19" fillId="0" borderId="12" xfId="0" applyNumberFormat="1" applyFont="1" applyFill="1" applyBorder="1" applyAlignment="1">
      <alignment horizontal="left" vertical="center" wrapText="1" readingOrder="1"/>
    </xf>
    <xf numFmtId="49" fontId="30" fillId="0" borderId="12" xfId="0" applyNumberFormat="1" applyFont="1" applyFill="1" applyBorder="1" applyAlignment="1">
      <alignment vertical="top" wrapText="1"/>
    </xf>
    <xf numFmtId="0" fontId="23" fillId="0" borderId="12" xfId="0" applyNumberFormat="1" applyFont="1" applyFill="1" applyBorder="1" applyAlignment="1">
      <alignment horizontal="left" vertical="center" wrapText="1" readingOrder="1"/>
    </xf>
    <xf numFmtId="49" fontId="24" fillId="0" borderId="12" xfId="0" applyNumberFormat="1" applyFont="1" applyFill="1" applyBorder="1" applyAlignment="1">
      <alignment vertical="top" wrapText="1"/>
    </xf>
    <xf numFmtId="49" fontId="26" fillId="0" borderId="12" xfId="0" applyNumberFormat="1" applyFont="1" applyFill="1" applyBorder="1" applyAlignment="1">
      <alignment vertical="top" wrapText="1"/>
    </xf>
    <xf numFmtId="49" fontId="36" fillId="0" borderId="12" xfId="0" applyNumberFormat="1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top" wrapText="1"/>
    </xf>
    <xf numFmtId="213" fontId="12" fillId="0" borderId="12" xfId="0" applyNumberFormat="1" applyFont="1" applyBorder="1" applyAlignment="1">
      <alignment horizontal="center" vertical="center"/>
    </xf>
    <xf numFmtId="213" fontId="15" fillId="0" borderId="12" xfId="0" applyNumberFormat="1" applyFont="1" applyBorder="1" applyAlignment="1">
      <alignment horizontal="center" vertical="center"/>
    </xf>
    <xf numFmtId="213" fontId="15" fillId="0" borderId="13" xfId="0" applyNumberFormat="1" applyFont="1" applyBorder="1" applyAlignment="1">
      <alignment horizontal="center" vertical="center"/>
    </xf>
    <xf numFmtId="213" fontId="12" fillId="0" borderId="13" xfId="0" applyNumberFormat="1" applyFont="1" applyBorder="1" applyAlignment="1">
      <alignment horizontal="center" vertical="center"/>
    </xf>
    <xf numFmtId="213" fontId="12" fillId="0" borderId="13" xfId="0" applyNumberFormat="1" applyFont="1" applyFill="1" applyBorder="1" applyAlignment="1">
      <alignment horizontal="center" vertical="center" wrapText="1"/>
    </xf>
    <xf numFmtId="213" fontId="9" fillId="0" borderId="0" xfId="0" applyNumberFormat="1" applyFont="1" applyFill="1" applyBorder="1" applyAlignment="1">
      <alignment vertical="center"/>
    </xf>
    <xf numFmtId="213" fontId="9" fillId="0" borderId="0" xfId="0" applyNumberFormat="1" applyFont="1" applyFill="1" applyBorder="1" applyAlignment="1">
      <alignment horizontal="center" vertical="center" wrapText="1"/>
    </xf>
    <xf numFmtId="213" fontId="13" fillId="0" borderId="0" xfId="0" applyNumberFormat="1" applyFont="1" applyFill="1" applyBorder="1" applyAlignment="1">
      <alignment horizontal="center" vertical="center" wrapText="1"/>
    </xf>
    <xf numFmtId="213" fontId="15" fillId="0" borderId="0" xfId="0" applyNumberFormat="1" applyFont="1" applyAlignment="1">
      <alignment/>
    </xf>
    <xf numFmtId="2" fontId="9" fillId="0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left" vertical="top" wrapText="1" readingOrder="1"/>
    </xf>
    <xf numFmtId="213" fontId="12" fillId="0" borderId="15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left" vertical="center" wrapText="1" indent="1"/>
    </xf>
    <xf numFmtId="0" fontId="12" fillId="33" borderId="12" xfId="0" applyFont="1" applyFill="1" applyBorder="1" applyAlignment="1">
      <alignment vertical="center" wrapText="1"/>
    </xf>
    <xf numFmtId="0" fontId="35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left" vertical="top" wrapText="1"/>
    </xf>
    <xf numFmtId="0" fontId="23" fillId="33" borderId="12" xfId="0" applyFont="1" applyFill="1" applyBorder="1" applyAlignment="1">
      <alignment horizontal="left" vertical="center" wrapText="1"/>
    </xf>
    <xf numFmtId="213" fontId="12" fillId="0" borderId="12" xfId="0" applyNumberFormat="1" applyFont="1" applyBorder="1" applyAlignment="1">
      <alignment horizontal="center" vertical="center" wrapText="1"/>
    </xf>
    <xf numFmtId="2" fontId="32" fillId="0" borderId="0" xfId="0" applyNumberFormat="1" applyFont="1" applyFill="1" applyAlignment="1">
      <alignment vertical="center"/>
    </xf>
    <xf numFmtId="213" fontId="12" fillId="0" borderId="13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Alignment="1">
      <alignment vertical="center"/>
    </xf>
    <xf numFmtId="49" fontId="38" fillId="0" borderId="12" xfId="0" applyNumberFormat="1" applyFont="1" applyFill="1" applyBorder="1" applyAlignment="1">
      <alignment vertical="center" wrapText="1"/>
    </xf>
    <xf numFmtId="213" fontId="12" fillId="0" borderId="0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Alignment="1">
      <alignment/>
    </xf>
    <xf numFmtId="2" fontId="9" fillId="0" borderId="0" xfId="0" applyNumberFormat="1" applyFont="1" applyFill="1" applyBorder="1" applyAlignment="1">
      <alignment vertical="center" wrapText="1"/>
    </xf>
    <xf numFmtId="213" fontId="12" fillId="0" borderId="0" xfId="0" applyNumberFormat="1" applyFont="1" applyFill="1" applyBorder="1" applyAlignment="1">
      <alignment horizontal="center" vertical="center" wrapText="1"/>
    </xf>
    <xf numFmtId="213" fontId="12" fillId="0" borderId="12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Alignment="1">
      <alignment vertical="center"/>
    </xf>
    <xf numFmtId="2" fontId="0" fillId="0" borderId="0" xfId="0" applyNumberFormat="1" applyBorder="1" applyAlignment="1">
      <alignment/>
    </xf>
    <xf numFmtId="0" fontId="40" fillId="0" borderId="12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2" fontId="32" fillId="0" borderId="0" xfId="0" applyNumberFormat="1" applyFont="1" applyFill="1" applyBorder="1" applyAlignment="1">
      <alignment vertical="center"/>
    </xf>
    <xf numFmtId="213" fontId="32" fillId="0" borderId="0" xfId="0" applyNumberFormat="1" applyFont="1" applyFill="1" applyAlignment="1">
      <alignment vertical="center"/>
    </xf>
    <xf numFmtId="227" fontId="32" fillId="0" borderId="0" xfId="0" applyNumberFormat="1" applyFont="1" applyFill="1" applyAlignment="1">
      <alignment vertical="center"/>
    </xf>
    <xf numFmtId="49" fontId="15" fillId="0" borderId="15" xfId="0" applyNumberFormat="1" applyFont="1" applyFill="1" applyBorder="1" applyAlignment="1">
      <alignment horizontal="center" vertical="center" wrapText="1"/>
    </xf>
    <xf numFmtId="213" fontId="12" fillId="0" borderId="0" xfId="0" applyNumberFormat="1" applyFont="1" applyAlignment="1">
      <alignment vertical="center"/>
    </xf>
    <xf numFmtId="2" fontId="12" fillId="0" borderId="13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/>
    </xf>
    <xf numFmtId="213" fontId="15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vertical="center" wrapText="1"/>
    </xf>
    <xf numFmtId="213" fontId="14" fillId="0" borderId="0" xfId="0" applyNumberFormat="1" applyFont="1" applyFill="1" applyBorder="1" applyAlignment="1">
      <alignment vertical="center" wrapText="1"/>
    </xf>
    <xf numFmtId="213" fontId="13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 quotePrefix="1">
      <alignment horizontal="center" vertical="center"/>
    </xf>
    <xf numFmtId="0" fontId="15" fillId="0" borderId="0" xfId="0" applyNumberFormat="1" applyFont="1" applyFill="1" applyBorder="1" applyAlignment="1">
      <alignment horizontal="left" vertical="center" wrapText="1" indent="1"/>
    </xf>
    <xf numFmtId="213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31" fillId="0" borderId="12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 wrapText="1" readingOrder="1"/>
    </xf>
    <xf numFmtId="213" fontId="12" fillId="0" borderId="17" xfId="0" applyNumberFormat="1" applyFont="1" applyFill="1" applyBorder="1" applyAlignment="1">
      <alignment horizontal="center" vertical="center" wrapText="1"/>
    </xf>
    <xf numFmtId="213" fontId="12" fillId="0" borderId="18" xfId="0" applyNumberFormat="1" applyFont="1" applyFill="1" applyBorder="1" applyAlignment="1">
      <alignment horizontal="center" vertical="center" wrapText="1"/>
    </xf>
    <xf numFmtId="0" fontId="12" fillId="0" borderId="12" xfId="34" applyFont="1" applyFill="1" applyBorder="1" applyAlignment="1">
      <alignment horizontal="left" vertical="center" wrapText="1"/>
    </xf>
    <xf numFmtId="49" fontId="18" fillId="0" borderId="0" xfId="0" applyNumberFormat="1" applyFont="1" applyAlignment="1">
      <alignment horizontal="right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213" fontId="13" fillId="0" borderId="0" xfId="0" applyNumberFormat="1" applyFont="1" applyFill="1" applyBorder="1" applyAlignment="1">
      <alignment vertical="center" wrapText="1"/>
    </xf>
    <xf numFmtId="213" fontId="13" fillId="0" borderId="0" xfId="0" applyNumberFormat="1" applyFont="1" applyFill="1" applyBorder="1" applyAlignment="1">
      <alignment/>
    </xf>
    <xf numFmtId="49" fontId="12" fillId="0" borderId="11" xfId="0" applyNumberFormat="1" applyFont="1" applyBorder="1" applyAlignment="1" quotePrefix="1">
      <alignment horizontal="center" vertical="center"/>
    </xf>
    <xf numFmtId="49" fontId="12" fillId="0" borderId="12" xfId="0" applyNumberFormat="1" applyFont="1" applyBorder="1" applyAlignment="1">
      <alignment vertical="center" wrapText="1"/>
    </xf>
    <xf numFmtId="49" fontId="12" fillId="0" borderId="12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left" vertical="center" wrapText="1" indent="1"/>
    </xf>
    <xf numFmtId="49" fontId="15" fillId="0" borderId="17" xfId="0" applyNumberFormat="1" applyFont="1" applyFill="1" applyBorder="1" applyAlignment="1">
      <alignment horizontal="center" vertical="center"/>
    </xf>
    <xf numFmtId="213" fontId="12" fillId="0" borderId="17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5" fillId="0" borderId="19" xfId="0" applyNumberFormat="1" applyFont="1" applyBorder="1" applyAlignment="1" quotePrefix="1">
      <alignment horizontal="center" vertical="center"/>
    </xf>
    <xf numFmtId="0" fontId="34" fillId="0" borderId="1" xfId="33" applyFill="1">
      <alignment horizontal="center" vertical="center"/>
    </xf>
    <xf numFmtId="0" fontId="34" fillId="0" borderId="1" xfId="34" applyFill="1">
      <alignment horizontal="left" vertical="center" wrapText="1"/>
    </xf>
    <xf numFmtId="0" fontId="16" fillId="0" borderId="11" xfId="0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/>
    </xf>
    <xf numFmtId="0" fontId="19" fillId="0" borderId="12" xfId="0" applyFont="1" applyBorder="1" applyAlignment="1">
      <alignment horizontal="left" vertical="top" wrapText="1" readingOrder="1"/>
    </xf>
    <xf numFmtId="49" fontId="16" fillId="0" borderId="12" xfId="0" applyNumberFormat="1" applyFont="1" applyBorder="1" applyAlignment="1">
      <alignment horizontal="center" vertical="top"/>
    </xf>
    <xf numFmtId="0" fontId="23" fillId="0" borderId="12" xfId="0" applyFont="1" applyBorder="1" applyAlignment="1">
      <alignment horizontal="left" vertical="top" wrapText="1"/>
    </xf>
    <xf numFmtId="0" fontId="16" fillId="0" borderId="20" xfId="0" applyFont="1" applyBorder="1" applyAlignment="1">
      <alignment vertical="center"/>
    </xf>
    <xf numFmtId="49" fontId="16" fillId="0" borderId="17" xfId="0" applyNumberFormat="1" applyFont="1" applyBorder="1" applyAlignment="1">
      <alignment horizontal="center" vertical="top"/>
    </xf>
    <xf numFmtId="0" fontId="19" fillId="0" borderId="17" xfId="0" applyFont="1" applyBorder="1" applyAlignment="1">
      <alignment horizontal="left" vertical="top" wrapText="1"/>
    </xf>
    <xf numFmtId="213" fontId="12" fillId="0" borderId="18" xfId="0" applyNumberFormat="1" applyFont="1" applyFill="1" applyBorder="1" applyAlignment="1">
      <alignment horizontal="center" vertical="center" wrapText="1"/>
    </xf>
    <xf numFmtId="49" fontId="26" fillId="0" borderId="15" xfId="0" applyNumberFormat="1" applyFont="1" applyBorder="1" applyAlignment="1">
      <alignment vertical="top" wrapText="1"/>
    </xf>
    <xf numFmtId="0" fontId="25" fillId="0" borderId="12" xfId="0" applyFont="1" applyBorder="1" applyAlignment="1">
      <alignment horizontal="center" vertical="center" wrapText="1" readingOrder="1"/>
    </xf>
    <xf numFmtId="0" fontId="23" fillId="0" borderId="12" xfId="0" applyFont="1" applyBorder="1" applyAlignment="1">
      <alignment horizontal="left" vertical="top" wrapText="1" readingOrder="1"/>
    </xf>
    <xf numFmtId="49" fontId="16" fillId="0" borderId="12" xfId="0" applyNumberFormat="1" applyFont="1" applyBorder="1" applyAlignment="1">
      <alignment horizontal="center" vertical="center"/>
    </xf>
    <xf numFmtId="0" fontId="12" fillId="0" borderId="12" xfId="34" applyFont="1" applyFill="1" applyBorder="1">
      <alignment horizontal="left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49" fontId="38" fillId="0" borderId="12" xfId="0" applyNumberFormat="1" applyFont="1" applyBorder="1" applyAlignment="1">
      <alignment vertical="center" wrapText="1"/>
    </xf>
    <xf numFmtId="49" fontId="27" fillId="0" borderId="12" xfId="0" applyNumberFormat="1" applyFont="1" applyBorder="1" applyAlignment="1">
      <alignment vertical="top" wrapText="1"/>
    </xf>
    <xf numFmtId="49" fontId="24" fillId="0" borderId="12" xfId="0" applyNumberFormat="1" applyFont="1" applyBorder="1" applyAlignment="1">
      <alignment vertical="top" wrapText="1"/>
    </xf>
    <xf numFmtId="49" fontId="26" fillId="0" borderId="12" xfId="0" applyNumberFormat="1" applyFont="1" applyBorder="1" applyAlignment="1">
      <alignment vertical="top" wrapText="1"/>
    </xf>
    <xf numFmtId="49" fontId="20" fillId="0" borderId="11" xfId="0" applyNumberFormat="1" applyFont="1" applyBorder="1" applyAlignment="1">
      <alignment horizontal="center" wrapText="1"/>
    </xf>
    <xf numFmtId="49" fontId="12" fillId="33" borderId="12" xfId="0" applyNumberFormat="1" applyFont="1" applyFill="1" applyBorder="1" applyAlignment="1">
      <alignment horizontal="center" wrapText="1"/>
    </xf>
    <xf numFmtId="49" fontId="20" fillId="0" borderId="11" xfId="0" applyNumberFormat="1" applyFont="1" applyBorder="1" applyAlignment="1">
      <alignment horizontal="center" vertical="top" wrapText="1"/>
    </xf>
    <xf numFmtId="49" fontId="31" fillId="0" borderId="12" xfId="0" applyNumberFormat="1" applyFont="1" applyBorder="1" applyAlignment="1">
      <alignment horizontal="center" vertical="top" wrapText="1"/>
    </xf>
    <xf numFmtId="49" fontId="20" fillId="0" borderId="11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49" fontId="31" fillId="0" borderId="15" xfId="0" applyNumberFormat="1" applyFont="1" applyBorder="1" applyAlignment="1">
      <alignment horizontal="center" vertical="top" wrapText="1"/>
    </xf>
    <xf numFmtId="49" fontId="23" fillId="0" borderId="12" xfId="0" applyNumberFormat="1" applyFont="1" applyBorder="1" applyAlignment="1">
      <alignment horizontal="left" vertical="center" wrapText="1"/>
    </xf>
    <xf numFmtId="49" fontId="14" fillId="0" borderId="12" xfId="0" applyNumberFormat="1" applyFont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top" wrapText="1" readingOrder="1"/>
    </xf>
    <xf numFmtId="49" fontId="15" fillId="0" borderId="12" xfId="0" applyNumberFormat="1" applyFont="1" applyBorder="1" applyAlignment="1">
      <alignment horizontal="left" vertical="top" wrapText="1" readingOrder="1"/>
    </xf>
    <xf numFmtId="0" fontId="24" fillId="0" borderId="12" xfId="0" applyFont="1" applyBorder="1" applyAlignment="1">
      <alignment horizontal="left" vertical="center" wrapText="1" readingOrder="1"/>
    </xf>
    <xf numFmtId="0" fontId="19" fillId="0" borderId="12" xfId="0" applyFont="1" applyBorder="1" applyAlignment="1">
      <alignment horizontal="left" vertical="center" wrapText="1" readingOrder="1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top" wrapText="1" readingOrder="1"/>
    </xf>
    <xf numFmtId="0" fontId="12" fillId="0" borderId="12" xfId="0" applyFont="1" applyBorder="1" applyAlignment="1">
      <alignment horizontal="left" vertical="top" wrapText="1" readingOrder="1"/>
    </xf>
    <xf numFmtId="0" fontId="16" fillId="0" borderId="12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left" vertical="top" wrapText="1" readingOrder="1"/>
    </xf>
    <xf numFmtId="0" fontId="18" fillId="0" borderId="12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center" wrapText="1" readingOrder="1"/>
    </xf>
    <xf numFmtId="49" fontId="24" fillId="0" borderId="12" xfId="0" applyNumberFormat="1" applyFont="1" applyBorder="1" applyAlignment="1">
      <alignment horizontal="left" vertical="center" wrapText="1" readingOrder="1"/>
    </xf>
    <xf numFmtId="49" fontId="19" fillId="0" borderId="12" xfId="0" applyNumberFormat="1" applyFont="1" applyBorder="1" applyAlignment="1">
      <alignment horizontal="left" vertical="top" wrapText="1" readingOrder="1"/>
    </xf>
    <xf numFmtId="0" fontId="24" fillId="0" borderId="12" xfId="0" applyFont="1" applyBorder="1" applyAlignment="1">
      <alignment horizontal="left" vertical="center" wrapText="1"/>
    </xf>
    <xf numFmtId="49" fontId="16" fillId="0" borderId="17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left" vertical="center" wrapText="1" readingOrder="1"/>
    </xf>
    <xf numFmtId="49" fontId="19" fillId="0" borderId="12" xfId="0" applyNumberFormat="1" applyFont="1" applyBorder="1" applyAlignment="1">
      <alignment horizontal="left" vertical="center" wrapText="1" readingOrder="1"/>
    </xf>
    <xf numFmtId="49" fontId="12" fillId="0" borderId="12" xfId="0" applyNumberFormat="1" applyFont="1" applyBorder="1" applyAlignment="1">
      <alignment horizontal="left" vertical="center" wrapText="1" readingOrder="1"/>
    </xf>
    <xf numFmtId="49" fontId="16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Border="1" applyAlignment="1">
      <alignment vertical="top" wrapText="1"/>
    </xf>
    <xf numFmtId="0" fontId="16" fillId="0" borderId="19" xfId="0" applyFont="1" applyFill="1" applyBorder="1" applyAlignment="1">
      <alignment vertical="center"/>
    </xf>
    <xf numFmtId="49" fontId="16" fillId="0" borderId="15" xfId="0" applyNumberFormat="1" applyFont="1" applyFill="1" applyBorder="1" applyAlignment="1">
      <alignment horizontal="center" vertical="center"/>
    </xf>
    <xf numFmtId="213" fontId="12" fillId="0" borderId="15" xfId="0" applyNumberFormat="1" applyFont="1" applyFill="1" applyBorder="1" applyAlignment="1">
      <alignment horizontal="center" vertical="center" wrapText="1"/>
    </xf>
    <xf numFmtId="213" fontId="12" fillId="0" borderId="16" xfId="0" applyNumberFormat="1" applyFont="1" applyFill="1" applyBorder="1" applyAlignment="1">
      <alignment horizontal="center" vertical="center" wrapText="1"/>
    </xf>
    <xf numFmtId="213" fontId="12" fillId="0" borderId="15" xfId="0" applyNumberFormat="1" applyFont="1" applyBorder="1" applyAlignment="1">
      <alignment horizontal="center" vertical="center"/>
    </xf>
    <xf numFmtId="213" fontId="12" fillId="0" borderId="16" xfId="0" applyNumberFormat="1" applyFont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213" fontId="12" fillId="0" borderId="16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right" vertical="center"/>
    </xf>
    <xf numFmtId="49" fontId="12" fillId="0" borderId="14" xfId="0" applyNumberFormat="1" applyFont="1" applyFill="1" applyBorder="1" applyAlignment="1">
      <alignment horizontal="right" vertical="center" wrapText="1"/>
    </xf>
    <xf numFmtId="49" fontId="12" fillId="0" borderId="12" xfId="0" applyNumberFormat="1" applyFont="1" applyFill="1" applyBorder="1" applyAlignment="1">
      <alignment horizontal="right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21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49" fontId="17" fillId="0" borderId="0" xfId="0" applyNumberFormat="1" applyFont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207" fontId="18" fillId="0" borderId="14" xfId="0" applyNumberFormat="1" applyFont="1" applyFill="1" applyBorder="1" applyAlignment="1">
      <alignment horizontal="center" vertical="center" wrapText="1"/>
    </xf>
    <xf numFmtId="207" fontId="18" fillId="0" borderId="1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/>
    </xf>
    <xf numFmtId="0" fontId="12" fillId="0" borderId="14" xfId="0" applyNumberFormat="1" applyFont="1" applyFill="1" applyBorder="1" applyAlignment="1">
      <alignment horizontal="center" vertical="center" wrapText="1" readingOrder="1"/>
    </xf>
    <xf numFmtId="0" fontId="12" fillId="0" borderId="12" xfId="0" applyNumberFormat="1" applyFont="1" applyFill="1" applyBorder="1" applyAlignment="1">
      <alignment horizontal="center" vertical="center" wrapText="1" readingOrder="1"/>
    </xf>
    <xf numFmtId="49" fontId="42" fillId="0" borderId="0" xfId="0" applyNumberFormat="1" applyFont="1" applyFill="1" applyBorder="1" applyAlignment="1">
      <alignment horizontal="center" vertical="top" wrapText="1"/>
    </xf>
    <xf numFmtId="0" fontId="16" fillId="0" borderId="2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/>
    </xf>
    <xf numFmtId="0" fontId="14" fillId="0" borderId="0" xfId="0" applyFont="1" applyFill="1" applyBorder="1" applyAlignment="1">
      <alignment horizontal="left" wrapText="1"/>
    </xf>
    <xf numFmtId="49" fontId="37" fillId="0" borderId="0" xfId="0" applyNumberFormat="1" applyFont="1" applyFill="1" applyBorder="1" applyAlignment="1">
      <alignment horizontal="right" vertical="center"/>
    </xf>
    <xf numFmtId="0" fontId="18" fillId="0" borderId="14" xfId="0" applyFont="1" applyFill="1" applyBorder="1" applyAlignment="1">
      <alignment horizontal="center" vertical="center" textRotation="90" wrapText="1"/>
    </xf>
    <xf numFmtId="0" fontId="18" fillId="0" borderId="12" xfId="0" applyFont="1" applyFill="1" applyBorder="1" applyAlignment="1">
      <alignment horizontal="center" vertical="center" textRotation="90" wrapText="1"/>
    </xf>
    <xf numFmtId="207" fontId="18" fillId="0" borderId="14" xfId="0" applyNumberFormat="1" applyFont="1" applyFill="1" applyBorder="1" applyAlignment="1">
      <alignment horizontal="center" vertical="center" textRotation="90" wrapText="1"/>
    </xf>
    <xf numFmtId="207" fontId="18" fillId="0" borderId="12" xfId="0" applyNumberFormat="1" applyFont="1" applyFill="1" applyBorder="1" applyAlignment="1">
      <alignment horizontal="center" vertical="center" textRotation="90" wrapText="1"/>
    </xf>
    <xf numFmtId="0" fontId="14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ntr_arm10_Bord_900" xfId="33"/>
    <cellStyle name="left_arm10_BordWW_90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J4" sqref="J4"/>
    </sheetView>
  </sheetViews>
  <sheetFormatPr defaultColWidth="9.140625" defaultRowHeight="12.75"/>
  <cols>
    <col min="1" max="1" width="6.57421875" style="67" customWidth="1"/>
    <col min="2" max="2" width="51.421875" style="67" customWidth="1"/>
    <col min="3" max="3" width="9.8515625" style="67" customWidth="1"/>
    <col min="4" max="4" width="11.57421875" style="79" customWidth="1"/>
    <col min="5" max="5" width="12.140625" style="81" customWidth="1"/>
    <col min="6" max="6" width="11.140625" style="67" customWidth="1"/>
    <col min="7" max="7" width="9.140625" style="67" customWidth="1"/>
    <col min="8" max="8" width="13.00390625" style="67" customWidth="1"/>
    <col min="9" max="9" width="14.140625" style="67" customWidth="1"/>
    <col min="10" max="10" width="13.7109375" style="67" customWidth="1"/>
    <col min="11" max="11" width="14.57421875" style="67" customWidth="1"/>
    <col min="12" max="12" width="9.140625" style="67" customWidth="1"/>
    <col min="13" max="13" width="21.28125" style="67" bestFit="1" customWidth="1"/>
    <col min="14" max="14" width="12.28125" style="67" customWidth="1"/>
    <col min="15" max="16384" width="9.140625" style="67" customWidth="1"/>
  </cols>
  <sheetData>
    <row r="1" spans="3:6" ht="14.25">
      <c r="C1" s="293" t="s">
        <v>70</v>
      </c>
      <c r="D1" s="293"/>
      <c r="E1" s="293"/>
      <c r="F1" s="293"/>
    </row>
    <row r="2" spans="3:6" ht="14.25">
      <c r="C2" s="293" t="s">
        <v>73</v>
      </c>
      <c r="D2" s="293"/>
      <c r="E2" s="293"/>
      <c r="F2" s="293"/>
    </row>
    <row r="3" spans="3:6" ht="14.25">
      <c r="C3" s="294" t="s">
        <v>205</v>
      </c>
      <c r="D3" s="294"/>
      <c r="E3" s="294"/>
      <c r="F3" s="294"/>
    </row>
    <row r="4" spans="1:8" s="64" customFormat="1" ht="35.25" customHeight="1">
      <c r="A4" s="300" t="s">
        <v>142</v>
      </c>
      <c r="B4" s="300"/>
      <c r="C4" s="300"/>
      <c r="D4" s="300"/>
      <c r="E4" s="300"/>
      <c r="F4" s="300"/>
      <c r="G4" s="300"/>
      <c r="H4" s="300"/>
    </row>
    <row r="5" spans="1:6" ht="14.25" thickBot="1">
      <c r="A5" s="65"/>
      <c r="B5" s="65"/>
      <c r="C5" s="65"/>
      <c r="D5" s="80"/>
      <c r="F5" s="68" t="s">
        <v>10</v>
      </c>
    </row>
    <row r="6" spans="1:6" s="69" customFormat="1" ht="98.25" customHeight="1">
      <c r="A6" s="302" t="s">
        <v>11</v>
      </c>
      <c r="B6" s="304" t="s">
        <v>12</v>
      </c>
      <c r="C6" s="304" t="s">
        <v>13</v>
      </c>
      <c r="D6" s="295" t="s">
        <v>155</v>
      </c>
      <c r="E6" s="297" t="s">
        <v>72</v>
      </c>
      <c r="F6" s="298"/>
    </row>
    <row r="7" spans="1:10" s="69" customFormat="1" ht="52.5" customHeight="1">
      <c r="A7" s="303"/>
      <c r="B7" s="305"/>
      <c r="C7" s="305"/>
      <c r="D7" s="296"/>
      <c r="E7" s="61" t="s">
        <v>38</v>
      </c>
      <c r="F7" s="87" t="s">
        <v>39</v>
      </c>
      <c r="H7" s="188"/>
      <c r="I7" s="188"/>
      <c r="J7" s="188"/>
    </row>
    <row r="8" spans="1:6" s="70" customFormat="1" ht="14.25">
      <c r="A8" s="117" t="s">
        <v>3</v>
      </c>
      <c r="B8" s="61">
        <v>2</v>
      </c>
      <c r="C8" s="74">
        <v>3</v>
      </c>
      <c r="D8" s="129">
        <v>4</v>
      </c>
      <c r="E8" s="74">
        <v>5</v>
      </c>
      <c r="F8" s="87">
        <v>6</v>
      </c>
    </row>
    <row r="9" spans="1:14" s="71" customFormat="1" ht="31.5">
      <c r="A9" s="131">
        <v>1000</v>
      </c>
      <c r="B9" s="130" t="s">
        <v>30</v>
      </c>
      <c r="C9" s="62"/>
      <c r="D9" s="178">
        <f>E9+F9</f>
        <v>44067.1</v>
      </c>
      <c r="E9" s="178">
        <f>E11+E16+E21</f>
        <v>44067.1</v>
      </c>
      <c r="F9" s="155">
        <f>J26</f>
        <v>0</v>
      </c>
      <c r="H9" s="170"/>
      <c r="I9" s="185"/>
      <c r="J9" s="170"/>
      <c r="K9" s="170"/>
      <c r="M9" s="186"/>
      <c r="N9" s="170"/>
    </row>
    <row r="10" spans="1:9" s="66" customFormat="1" ht="14.25">
      <c r="A10" s="58"/>
      <c r="B10" s="57" t="s">
        <v>14</v>
      </c>
      <c r="C10" s="62"/>
      <c r="D10" s="178"/>
      <c r="E10" s="178"/>
      <c r="F10" s="72"/>
      <c r="I10" s="172"/>
    </row>
    <row r="11" spans="1:11" s="66" customFormat="1" ht="16.5">
      <c r="A11" s="60">
        <v>1100</v>
      </c>
      <c r="B11" s="73" t="s">
        <v>98</v>
      </c>
      <c r="C11" s="62"/>
      <c r="D11" s="178">
        <f>E11</f>
        <v>10000</v>
      </c>
      <c r="E11" s="121">
        <f>E13</f>
        <v>10000</v>
      </c>
      <c r="F11" s="72"/>
      <c r="H11" s="197"/>
      <c r="I11" s="197"/>
      <c r="J11" s="197"/>
      <c r="K11" s="172"/>
    </row>
    <row r="12" spans="1:14" s="66" customFormat="1" ht="14.25">
      <c r="A12" s="58"/>
      <c r="B12" s="75" t="s">
        <v>15</v>
      </c>
      <c r="C12" s="62"/>
      <c r="D12" s="178"/>
      <c r="E12" s="178"/>
      <c r="F12" s="72"/>
      <c r="H12" s="172"/>
      <c r="I12" s="172"/>
      <c r="N12" s="172"/>
    </row>
    <row r="13" spans="1:6" s="66" customFormat="1" ht="16.5" customHeight="1">
      <c r="A13" s="60">
        <v>1120</v>
      </c>
      <c r="B13" s="76" t="s">
        <v>99</v>
      </c>
      <c r="C13" s="62"/>
      <c r="D13" s="118">
        <f>E13</f>
        <v>10000</v>
      </c>
      <c r="E13" s="121">
        <f>E15</f>
        <v>10000</v>
      </c>
      <c r="F13" s="72"/>
    </row>
    <row r="14" spans="1:6" s="66" customFormat="1" ht="14.25">
      <c r="A14" s="58"/>
      <c r="B14" s="75" t="s">
        <v>15</v>
      </c>
      <c r="C14" s="62"/>
      <c r="D14" s="86"/>
      <c r="E14" s="178"/>
      <c r="F14" s="72"/>
    </row>
    <row r="15" spans="1:8" s="66" customFormat="1" ht="14.25">
      <c r="A15" s="59" t="s">
        <v>41</v>
      </c>
      <c r="B15" s="75" t="s">
        <v>26</v>
      </c>
      <c r="C15" s="62"/>
      <c r="D15" s="119">
        <f>E15</f>
        <v>10000</v>
      </c>
      <c r="E15" s="121">
        <v>10000</v>
      </c>
      <c r="F15" s="87"/>
      <c r="H15" s="68"/>
    </row>
    <row r="16" spans="1:6" s="66" customFormat="1" ht="16.5">
      <c r="A16" s="60">
        <v>1200</v>
      </c>
      <c r="B16" s="73" t="s">
        <v>135</v>
      </c>
      <c r="C16" s="62"/>
      <c r="D16" s="119">
        <f>E16+F16</f>
        <v>2067.1</v>
      </c>
      <c r="E16" s="121">
        <f>E18</f>
        <v>2067.1</v>
      </c>
      <c r="F16" s="179">
        <v>0</v>
      </c>
    </row>
    <row r="17" spans="1:6" s="66" customFormat="1" ht="14.25">
      <c r="A17" s="58"/>
      <c r="B17" s="75" t="s">
        <v>15</v>
      </c>
      <c r="C17" s="62"/>
      <c r="D17" s="119"/>
      <c r="E17" s="121"/>
      <c r="F17" s="87"/>
    </row>
    <row r="18" spans="1:6" s="66" customFormat="1" ht="31.5" customHeight="1">
      <c r="A18" s="60">
        <v>1250</v>
      </c>
      <c r="B18" s="76" t="s">
        <v>146</v>
      </c>
      <c r="C18" s="62"/>
      <c r="D18" s="119">
        <f>E18</f>
        <v>2067.1</v>
      </c>
      <c r="E18" s="121">
        <f>E20</f>
        <v>2067.1</v>
      </c>
      <c r="F18" s="87"/>
    </row>
    <row r="19" spans="1:6" s="66" customFormat="1" ht="14.25">
      <c r="A19" s="58"/>
      <c r="B19" s="75" t="s">
        <v>56</v>
      </c>
      <c r="C19" s="62"/>
      <c r="D19" s="119"/>
      <c r="E19" s="121"/>
      <c r="F19" s="87"/>
    </row>
    <row r="20" spans="1:6" s="66" customFormat="1" ht="40.5">
      <c r="A20" s="59" t="s">
        <v>147</v>
      </c>
      <c r="B20" s="164" t="s">
        <v>148</v>
      </c>
      <c r="C20" s="62"/>
      <c r="D20" s="119">
        <f>E20</f>
        <v>2067.1</v>
      </c>
      <c r="E20" s="121">
        <v>2067.1</v>
      </c>
      <c r="F20" s="87"/>
    </row>
    <row r="21" spans="1:8" s="66" customFormat="1" ht="18" customHeight="1">
      <c r="A21" s="60">
        <v>1300</v>
      </c>
      <c r="B21" s="76" t="s">
        <v>27</v>
      </c>
      <c r="C21" s="57"/>
      <c r="D21" s="120">
        <f>E21+F21</f>
        <v>32000</v>
      </c>
      <c r="E21" s="120">
        <f>E23+E27</f>
        <v>32000</v>
      </c>
      <c r="F21" s="171">
        <f>F27</f>
        <v>0</v>
      </c>
      <c r="H21" s="172"/>
    </row>
    <row r="22" spans="1:6" s="66" customFormat="1" ht="14.25">
      <c r="A22" s="58"/>
      <c r="B22" s="75" t="s">
        <v>15</v>
      </c>
      <c r="C22" s="57"/>
      <c r="D22" s="120"/>
      <c r="E22" s="120"/>
      <c r="F22" s="77"/>
    </row>
    <row r="23" spans="1:8" s="66" customFormat="1" ht="19.5" customHeight="1">
      <c r="A23" s="60">
        <v>1330</v>
      </c>
      <c r="B23" s="76" t="s">
        <v>100</v>
      </c>
      <c r="C23" s="57"/>
      <c r="D23" s="120">
        <f>E23</f>
        <v>22000</v>
      </c>
      <c r="E23" s="120">
        <f>E25+E26</f>
        <v>22000</v>
      </c>
      <c r="F23" s="77"/>
      <c r="H23" s="172"/>
    </row>
    <row r="24" spans="1:6" s="66" customFormat="1" ht="14.25">
      <c r="A24" s="58"/>
      <c r="B24" s="75" t="s">
        <v>15</v>
      </c>
      <c r="C24" s="57"/>
      <c r="D24" s="120"/>
      <c r="E24" s="120"/>
      <c r="F24" s="77"/>
    </row>
    <row r="25" spans="1:9" s="66" customFormat="1" ht="57" customHeight="1">
      <c r="A25" s="59" t="s">
        <v>42</v>
      </c>
      <c r="B25" s="164" t="s">
        <v>28</v>
      </c>
      <c r="C25" s="57"/>
      <c r="D25" s="120">
        <f>E25</f>
        <v>20000</v>
      </c>
      <c r="E25" s="120">
        <v>20000</v>
      </c>
      <c r="F25" s="77"/>
      <c r="I25" s="172"/>
    </row>
    <row r="26" spans="1:9" s="66" customFormat="1" ht="19.5" customHeight="1">
      <c r="A26" s="228">
        <v>1334</v>
      </c>
      <c r="B26" s="229" t="s">
        <v>170</v>
      </c>
      <c r="C26" s="57"/>
      <c r="D26" s="120">
        <f>E26</f>
        <v>2000</v>
      </c>
      <c r="E26" s="120">
        <v>2000</v>
      </c>
      <c r="F26" s="77"/>
      <c r="I26" s="172"/>
    </row>
    <row r="27" spans="1:6" s="66" customFormat="1" ht="18.75" customHeight="1">
      <c r="A27" s="219" t="s">
        <v>164</v>
      </c>
      <c r="B27" s="220" t="s">
        <v>165</v>
      </c>
      <c r="C27" s="221">
        <v>7451</v>
      </c>
      <c r="D27" s="169">
        <f>E27</f>
        <v>10000</v>
      </c>
      <c r="E27" s="169">
        <f>E30</f>
        <v>10000</v>
      </c>
      <c r="F27" s="189"/>
    </row>
    <row r="28" spans="1:6" s="66" customFormat="1" ht="14.25">
      <c r="A28" s="58"/>
      <c r="B28" s="75" t="s">
        <v>15</v>
      </c>
      <c r="C28" s="57"/>
      <c r="D28" s="120"/>
      <c r="E28" s="120"/>
      <c r="F28" s="190"/>
    </row>
    <row r="29" spans="1:6" s="66" customFormat="1" ht="27.75" thickBot="1">
      <c r="A29" s="227" t="s">
        <v>168</v>
      </c>
      <c r="B29" s="223" t="s">
        <v>169</v>
      </c>
      <c r="C29" s="224"/>
      <c r="D29" s="225" t="str">
        <f>F29</f>
        <v>150000,0</v>
      </c>
      <c r="E29" s="225"/>
      <c r="F29" s="226" t="s">
        <v>171</v>
      </c>
    </row>
    <row r="30" spans="1:6" s="66" customFormat="1" ht="25.5" customHeight="1" thickBot="1">
      <c r="A30" s="222" t="s">
        <v>166</v>
      </c>
      <c r="B30" s="223" t="s">
        <v>167</v>
      </c>
      <c r="C30" s="187"/>
      <c r="D30" s="163">
        <f>E30</f>
        <v>10000</v>
      </c>
      <c r="E30" s="163">
        <v>10000</v>
      </c>
      <c r="F30" s="191"/>
    </row>
    <row r="31" spans="1:6" s="66" customFormat="1" ht="28.5" customHeight="1">
      <c r="A31" s="201"/>
      <c r="B31" s="202"/>
      <c r="C31" s="123"/>
      <c r="D31" s="203"/>
      <c r="E31" s="203"/>
      <c r="F31" s="204"/>
    </row>
    <row r="32" spans="1:7" ht="32.25" customHeight="1">
      <c r="A32" s="299" t="s">
        <v>118</v>
      </c>
      <c r="B32" s="299"/>
      <c r="C32" s="299"/>
      <c r="D32" s="299"/>
      <c r="E32" s="299"/>
      <c r="F32" s="299"/>
      <c r="G32" s="299"/>
    </row>
    <row r="33" spans="1:6" ht="19.5" customHeight="1">
      <c r="A33" s="124"/>
      <c r="B33" s="125"/>
      <c r="C33" s="123"/>
      <c r="D33" s="126"/>
      <c r="E33" s="127"/>
      <c r="F33" s="124"/>
    </row>
    <row r="34" ht="100.5" customHeight="1" hidden="1"/>
    <row r="35" ht="100.5" customHeight="1"/>
    <row r="36" ht="100.5" customHeight="1"/>
    <row r="37" ht="100.5" customHeight="1"/>
    <row r="38" ht="100.5" customHeight="1"/>
    <row r="39" ht="354.75" customHeight="1"/>
    <row r="40" spans="1:5" ht="42.75" customHeight="1">
      <c r="A40" s="301"/>
      <c r="B40" s="301"/>
      <c r="C40" s="301"/>
      <c r="D40" s="301"/>
      <c r="E40" s="301"/>
    </row>
    <row r="41" spans="1:3" ht="16.5">
      <c r="A41" s="78"/>
      <c r="B41" s="63"/>
      <c r="C41" s="63"/>
    </row>
  </sheetData>
  <sheetProtection/>
  <mergeCells count="11">
    <mergeCell ref="A40:E40"/>
    <mergeCell ref="A6:A7"/>
    <mergeCell ref="B6:B7"/>
    <mergeCell ref="C6:C7"/>
    <mergeCell ref="C1:F1"/>
    <mergeCell ref="C2:F2"/>
    <mergeCell ref="C3:F3"/>
    <mergeCell ref="D6:D7"/>
    <mergeCell ref="E6:F6"/>
    <mergeCell ref="A32:G32"/>
    <mergeCell ref="A4:H4"/>
  </mergeCells>
  <printOptions/>
  <pageMargins left="0.24" right="0.24" top="0.25" bottom="0.38" header="0.17" footer="0.1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1">
      <selection activeCell="K9" sqref="K9"/>
    </sheetView>
  </sheetViews>
  <sheetFormatPr defaultColWidth="9.140625" defaultRowHeight="12.75"/>
  <cols>
    <col min="1" max="1" width="5.140625" style="20" customWidth="1"/>
    <col min="2" max="2" width="5.421875" style="38" customWidth="1"/>
    <col min="3" max="3" width="5.421875" style="39" customWidth="1"/>
    <col min="4" max="4" width="5.7109375" style="40" customWidth="1"/>
    <col min="5" max="5" width="46.421875" style="34" customWidth="1"/>
    <col min="6" max="6" width="16.57421875" style="83" customWidth="1"/>
    <col min="7" max="7" width="12.57421875" style="84" customWidth="1"/>
    <col min="8" max="8" width="11.57421875" style="83" customWidth="1"/>
    <col min="9" max="9" width="9.140625" style="19" customWidth="1"/>
    <col min="10" max="10" width="14.7109375" style="19" customWidth="1"/>
    <col min="11" max="11" width="12.7109375" style="19" bestFit="1" customWidth="1"/>
    <col min="12" max="12" width="12.140625" style="19" customWidth="1"/>
    <col min="13" max="13" width="18.140625" style="19" customWidth="1"/>
    <col min="14" max="14" width="13.421875" style="19" bestFit="1" customWidth="1"/>
    <col min="15" max="16384" width="9.140625" style="19" customWidth="1"/>
  </cols>
  <sheetData>
    <row r="1" spans="6:8" ht="17.25">
      <c r="F1" s="309" t="s">
        <v>153</v>
      </c>
      <c r="G1" s="309"/>
      <c r="H1" s="309"/>
    </row>
    <row r="2" spans="5:8" ht="17.25">
      <c r="E2" s="294" t="s">
        <v>73</v>
      </c>
      <c r="F2" s="294"/>
      <c r="G2" s="294"/>
      <c r="H2" s="294"/>
    </row>
    <row r="3" spans="5:8" ht="17.25">
      <c r="E3" s="294" t="s">
        <v>205</v>
      </c>
      <c r="F3" s="294"/>
      <c r="G3" s="294"/>
      <c r="H3" s="294"/>
    </row>
    <row r="4" spans="1:12" ht="36" customHeight="1">
      <c r="A4" s="300" t="s">
        <v>143</v>
      </c>
      <c r="B4" s="300"/>
      <c r="C4" s="300"/>
      <c r="D4" s="300"/>
      <c r="E4" s="300"/>
      <c r="F4" s="300"/>
      <c r="G4" s="300"/>
      <c r="H4" s="300"/>
      <c r="J4" s="218"/>
      <c r="L4" s="218"/>
    </row>
    <row r="5" spans="2:8" ht="18" thickBot="1">
      <c r="B5" s="21"/>
      <c r="C5" s="22"/>
      <c r="D5" s="22"/>
      <c r="E5" s="23"/>
      <c r="F5" s="316" t="s">
        <v>116</v>
      </c>
      <c r="G5" s="316"/>
      <c r="H5" s="316"/>
    </row>
    <row r="6" spans="1:14" s="24" customFormat="1" ht="72.75" customHeight="1">
      <c r="A6" s="310" t="s">
        <v>43</v>
      </c>
      <c r="B6" s="312" t="s">
        <v>44</v>
      </c>
      <c r="C6" s="314" t="s">
        <v>45</v>
      </c>
      <c r="D6" s="314" t="s">
        <v>46</v>
      </c>
      <c r="E6" s="317" t="s">
        <v>47</v>
      </c>
      <c r="F6" s="306" t="s">
        <v>48</v>
      </c>
      <c r="G6" s="297" t="s">
        <v>72</v>
      </c>
      <c r="H6" s="298"/>
      <c r="J6" s="200"/>
      <c r="K6" s="200"/>
      <c r="L6" s="200"/>
      <c r="M6" s="200"/>
      <c r="N6" s="200"/>
    </row>
    <row r="7" spans="1:12" s="25" customFormat="1" ht="28.5" customHeight="1">
      <c r="A7" s="311"/>
      <c r="B7" s="313"/>
      <c r="C7" s="315"/>
      <c r="D7" s="315"/>
      <c r="E7" s="318"/>
      <c r="F7" s="307"/>
      <c r="G7" s="61" t="s">
        <v>38</v>
      </c>
      <c r="H7" s="88" t="s">
        <v>39</v>
      </c>
      <c r="J7" s="217"/>
      <c r="L7" s="217"/>
    </row>
    <row r="8" spans="1:14" s="26" customFormat="1" ht="17.25">
      <c r="A8" s="99" t="s">
        <v>3</v>
      </c>
      <c r="B8" s="91" t="s">
        <v>4</v>
      </c>
      <c r="C8" s="91" t="s">
        <v>66</v>
      </c>
      <c r="D8" s="91" t="s">
        <v>50</v>
      </c>
      <c r="E8" s="91" t="s">
        <v>51</v>
      </c>
      <c r="F8" s="61" t="s">
        <v>52</v>
      </c>
      <c r="G8" s="61" t="s">
        <v>53</v>
      </c>
      <c r="H8" s="87" t="s">
        <v>54</v>
      </c>
      <c r="J8" s="199"/>
      <c r="K8" s="199"/>
      <c r="L8" s="199"/>
      <c r="M8" s="174"/>
      <c r="N8" s="184"/>
    </row>
    <row r="9" spans="1:14" s="27" customFormat="1" ht="52.5" customHeight="1">
      <c r="A9" s="100">
        <v>2000</v>
      </c>
      <c r="B9" s="92" t="s">
        <v>33</v>
      </c>
      <c r="C9" s="93" t="s">
        <v>34</v>
      </c>
      <c r="D9" s="94" t="s">
        <v>34</v>
      </c>
      <c r="E9" s="95" t="s">
        <v>25</v>
      </c>
      <c r="F9" s="121">
        <f>G9+H9-G57</f>
        <v>44067.100000000006</v>
      </c>
      <c r="G9" s="121">
        <f>G10+G15+G20+G32+G40+G48+G52</f>
        <v>44067.1</v>
      </c>
      <c r="H9" s="128">
        <f>H10+H15+H20+H32+H40</f>
        <v>150000</v>
      </c>
      <c r="J9" s="161"/>
      <c r="K9" s="158"/>
      <c r="L9" s="158"/>
      <c r="M9" s="158"/>
      <c r="N9" s="161"/>
    </row>
    <row r="10" spans="1:14" s="27" customFormat="1" ht="46.5">
      <c r="A10" s="31">
        <v>2100</v>
      </c>
      <c r="B10" s="29" t="s">
        <v>5</v>
      </c>
      <c r="C10" s="29" t="s">
        <v>2</v>
      </c>
      <c r="D10" s="29" t="s">
        <v>2</v>
      </c>
      <c r="E10" s="132" t="s">
        <v>75</v>
      </c>
      <c r="F10" s="121">
        <f>G10+H10</f>
        <v>46000</v>
      </c>
      <c r="G10" s="121">
        <f>G12</f>
        <v>46000</v>
      </c>
      <c r="H10" s="128">
        <v>0</v>
      </c>
      <c r="J10" s="158"/>
      <c r="K10" s="158"/>
      <c r="L10" s="158"/>
      <c r="N10" s="158"/>
    </row>
    <row r="11" spans="1:14" s="27" customFormat="1" ht="17.25">
      <c r="A11" s="28"/>
      <c r="B11" s="29"/>
      <c r="C11" s="29"/>
      <c r="D11" s="29"/>
      <c r="E11" s="96" t="s">
        <v>55</v>
      </c>
      <c r="F11" s="121"/>
      <c r="G11" s="121"/>
      <c r="H11" s="128"/>
      <c r="L11" s="158"/>
      <c r="N11" s="158"/>
    </row>
    <row r="12" spans="1:14" s="27" customFormat="1" ht="40.5">
      <c r="A12" s="28">
        <v>2110</v>
      </c>
      <c r="B12" s="29" t="s">
        <v>5</v>
      </c>
      <c r="C12" s="29" t="s">
        <v>3</v>
      </c>
      <c r="D12" s="29" t="s">
        <v>2</v>
      </c>
      <c r="E12" s="97" t="s">
        <v>76</v>
      </c>
      <c r="F12" s="121">
        <f>G12+H12</f>
        <v>46000</v>
      </c>
      <c r="G12" s="121">
        <f>G14</f>
        <v>46000</v>
      </c>
      <c r="H12" s="128">
        <f>H14</f>
        <v>0</v>
      </c>
      <c r="J12" s="161"/>
      <c r="K12" s="161"/>
      <c r="N12" s="158"/>
    </row>
    <row r="13" spans="1:14" s="27" customFormat="1" ht="17.25">
      <c r="A13" s="28"/>
      <c r="B13" s="29"/>
      <c r="C13" s="29"/>
      <c r="D13" s="29"/>
      <c r="E13" s="96" t="s">
        <v>56</v>
      </c>
      <c r="F13" s="121"/>
      <c r="G13" s="121"/>
      <c r="H13" s="128"/>
      <c r="N13" s="158"/>
    </row>
    <row r="14" spans="1:12" s="27" customFormat="1" ht="27">
      <c r="A14" s="28">
        <v>2111</v>
      </c>
      <c r="B14" s="30" t="s">
        <v>5</v>
      </c>
      <c r="C14" s="30" t="s">
        <v>3</v>
      </c>
      <c r="D14" s="30" t="s">
        <v>3</v>
      </c>
      <c r="E14" s="96" t="s">
        <v>77</v>
      </c>
      <c r="F14" s="121">
        <f>G14+H14</f>
        <v>46000</v>
      </c>
      <c r="G14" s="121">
        <v>46000</v>
      </c>
      <c r="H14" s="128">
        <v>0</v>
      </c>
      <c r="J14" s="161"/>
      <c r="K14" s="161"/>
      <c r="L14" s="161"/>
    </row>
    <row r="15" spans="1:13" s="27" customFormat="1" ht="15" customHeight="1">
      <c r="A15" s="31">
        <v>2200</v>
      </c>
      <c r="B15" s="29" t="s">
        <v>136</v>
      </c>
      <c r="C15" s="29" t="s">
        <v>2</v>
      </c>
      <c r="D15" s="29" t="s">
        <v>2</v>
      </c>
      <c r="E15" s="132" t="s">
        <v>137</v>
      </c>
      <c r="F15" s="121">
        <f>G15+H15</f>
        <v>116000</v>
      </c>
      <c r="G15" s="121">
        <f>G17</f>
        <v>0</v>
      </c>
      <c r="H15" s="128">
        <f>H17</f>
        <v>116000</v>
      </c>
      <c r="M15" s="158"/>
    </row>
    <row r="16" spans="1:13" s="27" customFormat="1" ht="15" customHeight="1">
      <c r="A16" s="28"/>
      <c r="B16" s="29"/>
      <c r="C16" s="29"/>
      <c r="D16" s="29"/>
      <c r="E16" s="96" t="s">
        <v>55</v>
      </c>
      <c r="F16" s="121"/>
      <c r="G16" s="121"/>
      <c r="H16" s="128"/>
      <c r="M16" s="158"/>
    </row>
    <row r="17" spans="1:13" s="27" customFormat="1" ht="15" customHeight="1">
      <c r="A17" s="28">
        <v>2250</v>
      </c>
      <c r="B17" s="29" t="s">
        <v>136</v>
      </c>
      <c r="C17" s="29" t="s">
        <v>51</v>
      </c>
      <c r="D17" s="29" t="s">
        <v>2</v>
      </c>
      <c r="E17" s="97" t="s">
        <v>138</v>
      </c>
      <c r="F17" s="121">
        <f>F19</f>
        <v>116000</v>
      </c>
      <c r="G17" s="121">
        <v>0</v>
      </c>
      <c r="H17" s="128">
        <f>H19</f>
        <v>116000</v>
      </c>
      <c r="M17" s="158"/>
    </row>
    <row r="18" spans="1:13" s="27" customFormat="1" ht="15" customHeight="1">
      <c r="A18" s="28"/>
      <c r="B18" s="29"/>
      <c r="C18" s="29"/>
      <c r="D18" s="29"/>
      <c r="E18" s="96" t="s">
        <v>56</v>
      </c>
      <c r="F18" s="121"/>
      <c r="G18" s="121"/>
      <c r="H18" s="128"/>
      <c r="L18" s="158"/>
      <c r="M18" s="158"/>
    </row>
    <row r="19" spans="1:8" s="27" customFormat="1" ht="15" customHeight="1">
      <c r="A19" s="28">
        <v>2251</v>
      </c>
      <c r="B19" s="30" t="s">
        <v>136</v>
      </c>
      <c r="C19" s="30" t="s">
        <v>51</v>
      </c>
      <c r="D19" s="30" t="s">
        <v>3</v>
      </c>
      <c r="E19" s="96" t="s">
        <v>138</v>
      </c>
      <c r="F19" s="121">
        <f>G19+H19</f>
        <v>116000</v>
      </c>
      <c r="G19" s="121">
        <v>0</v>
      </c>
      <c r="H19" s="155">
        <v>116000</v>
      </c>
    </row>
    <row r="20" spans="1:8" s="27" customFormat="1" ht="33">
      <c r="A20" s="31">
        <v>2400</v>
      </c>
      <c r="B20" s="29" t="s">
        <v>6</v>
      </c>
      <c r="C20" s="29" t="s">
        <v>2</v>
      </c>
      <c r="D20" s="29" t="s">
        <v>2</v>
      </c>
      <c r="E20" s="132" t="s">
        <v>78</v>
      </c>
      <c r="F20" s="121">
        <f>G20+H20</f>
        <v>34000</v>
      </c>
      <c r="G20" s="121">
        <f>G22</f>
        <v>0</v>
      </c>
      <c r="H20" s="128">
        <f>H24+H30</f>
        <v>34000</v>
      </c>
    </row>
    <row r="21" spans="1:8" s="27" customFormat="1" ht="17.25">
      <c r="A21" s="28"/>
      <c r="B21" s="29"/>
      <c r="C21" s="29"/>
      <c r="D21" s="29"/>
      <c r="E21" s="96" t="s">
        <v>55</v>
      </c>
      <c r="F21" s="121"/>
      <c r="G21" s="121"/>
      <c r="H21" s="128"/>
    </row>
    <row r="22" spans="1:8" s="27" customFormat="1" ht="27">
      <c r="A22" s="82">
        <v>2420</v>
      </c>
      <c r="B22" s="29" t="s">
        <v>6</v>
      </c>
      <c r="C22" s="29" t="s">
        <v>4</v>
      </c>
      <c r="D22" s="29" t="s">
        <v>2</v>
      </c>
      <c r="E22" s="122" t="s">
        <v>156</v>
      </c>
      <c r="F22" s="121">
        <f>G22</f>
        <v>0</v>
      </c>
      <c r="G22" s="121">
        <f>G23</f>
        <v>0</v>
      </c>
      <c r="H22" s="128">
        <f>H23</f>
        <v>0</v>
      </c>
    </row>
    <row r="23" spans="1:8" s="27" customFormat="1" ht="17.25">
      <c r="A23" s="28">
        <v>2421</v>
      </c>
      <c r="B23" s="30" t="s">
        <v>6</v>
      </c>
      <c r="C23" s="30" t="s">
        <v>4</v>
      </c>
      <c r="D23" s="30" t="s">
        <v>3</v>
      </c>
      <c r="E23" s="96" t="s">
        <v>157</v>
      </c>
      <c r="F23" s="121">
        <f>G23</f>
        <v>0</v>
      </c>
      <c r="G23" s="121">
        <v>0</v>
      </c>
      <c r="H23" s="128"/>
    </row>
    <row r="24" spans="1:8" s="27" customFormat="1" ht="17.25">
      <c r="A24" s="28">
        <v>2450</v>
      </c>
      <c r="B24" s="29" t="s">
        <v>6</v>
      </c>
      <c r="C24" s="29" t="s">
        <v>51</v>
      </c>
      <c r="D24" s="29" t="s">
        <v>2</v>
      </c>
      <c r="E24" s="97" t="s">
        <v>112</v>
      </c>
      <c r="F24" s="121">
        <f>H24</f>
        <v>55000</v>
      </c>
      <c r="G24" s="121">
        <v>0</v>
      </c>
      <c r="H24" s="155">
        <f>H26</f>
        <v>55000</v>
      </c>
    </row>
    <row r="25" spans="1:8" s="27" customFormat="1" ht="17.25">
      <c r="A25" s="28"/>
      <c r="B25" s="29"/>
      <c r="C25" s="29"/>
      <c r="D25" s="29"/>
      <c r="E25" s="96" t="s">
        <v>56</v>
      </c>
      <c r="F25" s="121"/>
      <c r="G25" s="121"/>
      <c r="H25" s="128"/>
    </row>
    <row r="26" spans="1:8" s="27" customFormat="1" ht="17.25">
      <c r="A26" s="28">
        <v>2451</v>
      </c>
      <c r="B26" s="30" t="s">
        <v>6</v>
      </c>
      <c r="C26" s="30" t="s">
        <v>51</v>
      </c>
      <c r="D26" s="30" t="s">
        <v>3</v>
      </c>
      <c r="E26" s="96" t="s">
        <v>120</v>
      </c>
      <c r="F26" s="121">
        <f>G26+H26</f>
        <v>55000</v>
      </c>
      <c r="G26" s="121">
        <v>0</v>
      </c>
      <c r="H26" s="128">
        <v>55000</v>
      </c>
    </row>
    <row r="27" spans="1:8" s="27" customFormat="1" ht="17.25" hidden="1">
      <c r="A27" s="28">
        <v>2640</v>
      </c>
      <c r="B27" s="29" t="s">
        <v>7</v>
      </c>
      <c r="C27" s="29" t="s">
        <v>50</v>
      </c>
      <c r="D27" s="29" t="s">
        <v>2</v>
      </c>
      <c r="E27" s="97" t="s">
        <v>60</v>
      </c>
      <c r="F27" s="121">
        <f>H27</f>
        <v>0</v>
      </c>
      <c r="G27" s="121"/>
      <c r="H27" s="128">
        <f>H29</f>
        <v>0</v>
      </c>
    </row>
    <row r="28" spans="1:8" s="27" customFormat="1" ht="17.25" hidden="1">
      <c r="A28" s="28"/>
      <c r="B28" s="29"/>
      <c r="C28" s="29"/>
      <c r="D28" s="29"/>
      <c r="E28" s="96" t="s">
        <v>56</v>
      </c>
      <c r="F28" s="121"/>
      <c r="G28" s="121"/>
      <c r="H28" s="128"/>
    </row>
    <row r="29" spans="1:8" s="27" customFormat="1" ht="17.25" hidden="1">
      <c r="A29" s="28">
        <v>2641</v>
      </c>
      <c r="B29" s="30" t="s">
        <v>7</v>
      </c>
      <c r="C29" s="30" t="s">
        <v>50</v>
      </c>
      <c r="D29" s="30" t="s">
        <v>3</v>
      </c>
      <c r="E29" s="96" t="s">
        <v>128</v>
      </c>
      <c r="F29" s="121">
        <f>H29</f>
        <v>0</v>
      </c>
      <c r="G29" s="121"/>
      <c r="H29" s="128">
        <v>0</v>
      </c>
    </row>
    <row r="30" spans="1:8" s="27" customFormat="1" ht="27">
      <c r="A30" s="233">
        <v>2490</v>
      </c>
      <c r="B30" s="231" t="s">
        <v>6</v>
      </c>
      <c r="C30" s="231" t="s">
        <v>158</v>
      </c>
      <c r="D30" s="231" t="s">
        <v>2</v>
      </c>
      <c r="E30" s="243" t="s">
        <v>177</v>
      </c>
      <c r="F30" s="121">
        <f>H30</f>
        <v>-21000</v>
      </c>
      <c r="G30" s="121"/>
      <c r="H30" s="128">
        <f>H31</f>
        <v>-21000</v>
      </c>
    </row>
    <row r="31" spans="1:8" s="27" customFormat="1" ht="27">
      <c r="A31" s="233">
        <v>2491</v>
      </c>
      <c r="B31" s="244" t="s">
        <v>6</v>
      </c>
      <c r="C31" s="244" t="s">
        <v>158</v>
      </c>
      <c r="D31" s="244" t="s">
        <v>3</v>
      </c>
      <c r="E31" s="234" t="s">
        <v>177</v>
      </c>
      <c r="F31" s="121">
        <f>H31</f>
        <v>-21000</v>
      </c>
      <c r="G31" s="121"/>
      <c r="H31" s="128">
        <v>-21000</v>
      </c>
    </row>
    <row r="32" spans="1:8" s="27" customFormat="1" ht="30.75" customHeight="1">
      <c r="A32" s="31">
        <v>2800</v>
      </c>
      <c r="B32" s="29" t="s">
        <v>8</v>
      </c>
      <c r="C32" s="29" t="s">
        <v>2</v>
      </c>
      <c r="D32" s="29" t="s">
        <v>2</v>
      </c>
      <c r="E32" s="98" t="s">
        <v>24</v>
      </c>
      <c r="F32" s="121">
        <f>F34+F37</f>
        <v>12220.2</v>
      </c>
      <c r="G32" s="121">
        <f>G34+G37</f>
        <v>12220.2</v>
      </c>
      <c r="H32" s="128">
        <f>H34+H37</f>
        <v>0</v>
      </c>
    </row>
    <row r="33" spans="1:8" s="27" customFormat="1" ht="17.25">
      <c r="A33" s="28"/>
      <c r="B33" s="29"/>
      <c r="C33" s="29"/>
      <c r="D33" s="29"/>
      <c r="E33" s="96" t="s">
        <v>55</v>
      </c>
      <c r="F33" s="121"/>
      <c r="G33" s="121"/>
      <c r="H33" s="128"/>
    </row>
    <row r="34" spans="1:8" s="27" customFormat="1" ht="17.25">
      <c r="A34" s="28">
        <v>2810</v>
      </c>
      <c r="B34" s="30" t="s">
        <v>8</v>
      </c>
      <c r="C34" s="30" t="s">
        <v>3</v>
      </c>
      <c r="D34" s="30" t="s">
        <v>2</v>
      </c>
      <c r="E34" s="97" t="s">
        <v>151</v>
      </c>
      <c r="F34" s="121">
        <f>G34</f>
        <v>720.2</v>
      </c>
      <c r="G34" s="121">
        <f>G36</f>
        <v>720.2</v>
      </c>
      <c r="H34" s="128">
        <f>H36</f>
        <v>0</v>
      </c>
    </row>
    <row r="35" spans="1:8" s="27" customFormat="1" ht="17.25">
      <c r="A35" s="28"/>
      <c r="B35" s="29"/>
      <c r="C35" s="29"/>
      <c r="D35" s="29"/>
      <c r="E35" s="96" t="s">
        <v>56</v>
      </c>
      <c r="F35" s="121"/>
      <c r="G35" s="121"/>
      <c r="H35" s="128"/>
    </row>
    <row r="36" spans="1:8" s="27" customFormat="1" ht="17.25">
      <c r="A36" s="28">
        <v>2811</v>
      </c>
      <c r="B36" s="30" t="s">
        <v>8</v>
      </c>
      <c r="C36" s="30" t="s">
        <v>3</v>
      </c>
      <c r="D36" s="30" t="s">
        <v>3</v>
      </c>
      <c r="E36" s="96" t="s">
        <v>151</v>
      </c>
      <c r="F36" s="121">
        <f>G36</f>
        <v>720.2</v>
      </c>
      <c r="G36" s="121">
        <v>720.2</v>
      </c>
      <c r="H36" s="128">
        <v>0</v>
      </c>
    </row>
    <row r="37" spans="1:8" s="27" customFormat="1" ht="17.25">
      <c r="A37" s="28">
        <v>2820</v>
      </c>
      <c r="B37" s="29" t="s">
        <v>8</v>
      </c>
      <c r="C37" s="29" t="s">
        <v>4</v>
      </c>
      <c r="D37" s="29" t="s">
        <v>2</v>
      </c>
      <c r="E37" s="97" t="s">
        <v>102</v>
      </c>
      <c r="F37" s="121">
        <f>G37+H37</f>
        <v>11500</v>
      </c>
      <c r="G37" s="121">
        <f>G38+G39</f>
        <v>11500</v>
      </c>
      <c r="H37" s="128">
        <f>H38</f>
        <v>0</v>
      </c>
    </row>
    <row r="38" spans="1:8" s="27" customFormat="1" ht="17.25">
      <c r="A38" s="28">
        <v>2823</v>
      </c>
      <c r="B38" s="30" t="s">
        <v>8</v>
      </c>
      <c r="C38" s="30" t="s">
        <v>4</v>
      </c>
      <c r="D38" s="30" t="s">
        <v>66</v>
      </c>
      <c r="E38" s="96" t="s">
        <v>79</v>
      </c>
      <c r="F38" s="121">
        <f>G38+H38</f>
        <v>5500</v>
      </c>
      <c r="G38" s="121">
        <v>5500</v>
      </c>
      <c r="H38" s="128">
        <v>0</v>
      </c>
    </row>
    <row r="39" spans="1:8" s="27" customFormat="1" ht="17.25">
      <c r="A39" s="28">
        <v>2824</v>
      </c>
      <c r="B39" s="30" t="s">
        <v>8</v>
      </c>
      <c r="C39" s="30" t="s">
        <v>4</v>
      </c>
      <c r="D39" s="30" t="s">
        <v>50</v>
      </c>
      <c r="E39" s="96" t="s">
        <v>150</v>
      </c>
      <c r="F39" s="121">
        <f>H39+G39</f>
        <v>6000</v>
      </c>
      <c r="G39" s="121">
        <v>6000</v>
      </c>
      <c r="H39" s="128">
        <v>0</v>
      </c>
    </row>
    <row r="40" spans="1:12" s="27" customFormat="1" ht="17.25">
      <c r="A40" s="31">
        <v>2900</v>
      </c>
      <c r="B40" s="29" t="s">
        <v>9</v>
      </c>
      <c r="C40" s="29" t="s">
        <v>2</v>
      </c>
      <c r="D40" s="29" t="s">
        <v>2</v>
      </c>
      <c r="E40" s="132" t="s">
        <v>80</v>
      </c>
      <c r="F40" s="121">
        <f>G40+H40</f>
        <v>17100</v>
      </c>
      <c r="G40" s="121">
        <f>G42+G45</f>
        <v>17100</v>
      </c>
      <c r="H40" s="128">
        <f>H42+H47</f>
        <v>0</v>
      </c>
      <c r="L40" s="158"/>
    </row>
    <row r="41" spans="1:8" s="27" customFormat="1" ht="17.25">
      <c r="A41" s="28"/>
      <c r="B41" s="29"/>
      <c r="C41" s="29"/>
      <c r="D41" s="29"/>
      <c r="E41" s="96" t="s">
        <v>55</v>
      </c>
      <c r="F41" s="121"/>
      <c r="G41" s="121"/>
      <c r="H41" s="128"/>
    </row>
    <row r="42" spans="1:8" s="27" customFormat="1" ht="27">
      <c r="A42" s="28">
        <v>2910</v>
      </c>
      <c r="B42" s="29" t="s">
        <v>9</v>
      </c>
      <c r="C42" s="29" t="s">
        <v>3</v>
      </c>
      <c r="D42" s="29" t="s">
        <v>2</v>
      </c>
      <c r="E42" s="97" t="s">
        <v>81</v>
      </c>
      <c r="F42" s="121">
        <f>G42+H42</f>
        <v>10000</v>
      </c>
      <c r="G42" s="121">
        <f>G44</f>
        <v>10000</v>
      </c>
      <c r="H42" s="128">
        <f>H44</f>
        <v>0</v>
      </c>
    </row>
    <row r="43" spans="1:8" s="27" customFormat="1" ht="17.25">
      <c r="A43" s="28"/>
      <c r="B43" s="29"/>
      <c r="C43" s="29"/>
      <c r="D43" s="29"/>
      <c r="E43" s="96" t="s">
        <v>56</v>
      </c>
      <c r="F43" s="121"/>
      <c r="G43" s="121"/>
      <c r="H43" s="128"/>
    </row>
    <row r="44" spans="1:8" s="27" customFormat="1" ht="17.25">
      <c r="A44" s="28">
        <v>2911</v>
      </c>
      <c r="B44" s="30" t="s">
        <v>9</v>
      </c>
      <c r="C44" s="30" t="s">
        <v>3</v>
      </c>
      <c r="D44" s="30" t="s">
        <v>3</v>
      </c>
      <c r="E44" s="96" t="s">
        <v>62</v>
      </c>
      <c r="F44" s="121">
        <f>G44+H44</f>
        <v>10000</v>
      </c>
      <c r="G44" s="121">
        <v>10000</v>
      </c>
      <c r="H44" s="128">
        <v>0</v>
      </c>
    </row>
    <row r="45" spans="1:8" s="27" customFormat="1" ht="17.25">
      <c r="A45" s="28">
        <v>2950</v>
      </c>
      <c r="B45" s="29" t="s">
        <v>9</v>
      </c>
      <c r="C45" s="29" t="s">
        <v>51</v>
      </c>
      <c r="D45" s="29" t="s">
        <v>2</v>
      </c>
      <c r="E45" s="97" t="s">
        <v>82</v>
      </c>
      <c r="F45" s="121">
        <f>G45+H45</f>
        <v>7100</v>
      </c>
      <c r="G45" s="121">
        <f>G47</f>
        <v>7100</v>
      </c>
      <c r="H45" s="128">
        <f>H47</f>
        <v>0</v>
      </c>
    </row>
    <row r="46" spans="1:8" s="27" customFormat="1" ht="17.25">
      <c r="A46" s="28"/>
      <c r="B46" s="29"/>
      <c r="C46" s="29"/>
      <c r="D46" s="29"/>
      <c r="E46" s="96" t="s">
        <v>56</v>
      </c>
      <c r="F46" s="121"/>
      <c r="G46" s="121"/>
      <c r="H46" s="128"/>
    </row>
    <row r="47" spans="1:10" s="27" customFormat="1" ht="17.25">
      <c r="A47" s="28">
        <v>2951</v>
      </c>
      <c r="B47" s="30" t="s">
        <v>9</v>
      </c>
      <c r="C47" s="30" t="s">
        <v>51</v>
      </c>
      <c r="D47" s="30" t="s">
        <v>3</v>
      </c>
      <c r="E47" s="96" t="s">
        <v>83</v>
      </c>
      <c r="F47" s="121">
        <f>G47+H47</f>
        <v>7100</v>
      </c>
      <c r="G47" s="121">
        <v>7100</v>
      </c>
      <c r="H47" s="128">
        <v>0</v>
      </c>
      <c r="J47" s="158"/>
    </row>
    <row r="48" spans="1:11" s="27" customFormat="1" ht="30">
      <c r="A48" s="230">
        <v>3000</v>
      </c>
      <c r="B48" s="231" t="s">
        <v>134</v>
      </c>
      <c r="C48" s="231" t="s">
        <v>2</v>
      </c>
      <c r="D48" s="231" t="s">
        <v>2</v>
      </c>
      <c r="E48" s="242" t="s">
        <v>176</v>
      </c>
      <c r="F48" s="121">
        <f>G48</f>
        <v>120</v>
      </c>
      <c r="G48" s="121">
        <f>G49</f>
        <v>120</v>
      </c>
      <c r="H48" s="128"/>
      <c r="J48" s="158"/>
      <c r="K48" s="158"/>
    </row>
    <row r="49" spans="1:10" s="27" customFormat="1" ht="17.25">
      <c r="A49" s="233">
        <v>3040</v>
      </c>
      <c r="B49" s="231" t="s">
        <v>134</v>
      </c>
      <c r="C49" s="231" t="s">
        <v>50</v>
      </c>
      <c r="D49" s="231" t="s">
        <v>2</v>
      </c>
      <c r="E49" s="243" t="s">
        <v>149</v>
      </c>
      <c r="F49" s="121">
        <f>G49</f>
        <v>120</v>
      </c>
      <c r="G49" s="121">
        <f>G51</f>
        <v>120</v>
      </c>
      <c r="H49" s="128"/>
      <c r="J49" s="158"/>
    </row>
    <row r="50" spans="1:10" s="27" customFormat="1" ht="17.25">
      <c r="A50" s="233"/>
      <c r="B50" s="231"/>
      <c r="C50" s="231"/>
      <c r="D50" s="231"/>
      <c r="E50" s="234" t="s">
        <v>56</v>
      </c>
      <c r="F50" s="121"/>
      <c r="G50" s="121"/>
      <c r="H50" s="128"/>
      <c r="J50" s="158"/>
    </row>
    <row r="51" spans="1:10" s="27" customFormat="1" ht="17.25">
      <c r="A51" s="233">
        <v>3041</v>
      </c>
      <c r="B51" s="244" t="s">
        <v>134</v>
      </c>
      <c r="C51" s="244" t="s">
        <v>50</v>
      </c>
      <c r="D51" s="244" t="s">
        <v>3</v>
      </c>
      <c r="E51" s="234" t="s">
        <v>149</v>
      </c>
      <c r="F51" s="121">
        <f>G51</f>
        <v>120</v>
      </c>
      <c r="G51" s="121">
        <v>120</v>
      </c>
      <c r="H51" s="128"/>
      <c r="J51" s="158"/>
    </row>
    <row r="52" spans="1:13" s="27" customFormat="1" ht="33">
      <c r="A52" s="230">
        <v>3100</v>
      </c>
      <c r="B52" s="231" t="s">
        <v>172</v>
      </c>
      <c r="C52" s="231" t="s">
        <v>2</v>
      </c>
      <c r="D52" s="231" t="s">
        <v>2</v>
      </c>
      <c r="E52" s="232" t="s">
        <v>173</v>
      </c>
      <c r="F52" s="121">
        <f>F54</f>
        <v>-181373.1</v>
      </c>
      <c r="G52" s="121">
        <f>G54</f>
        <v>-31373.1</v>
      </c>
      <c r="H52" s="128"/>
      <c r="J52" s="158"/>
      <c r="M52" s="158"/>
    </row>
    <row r="53" spans="1:10" s="27" customFormat="1" ht="17.25">
      <c r="A53" s="233"/>
      <c r="B53" s="231"/>
      <c r="C53" s="231"/>
      <c r="D53" s="231"/>
      <c r="E53" s="234" t="s">
        <v>55</v>
      </c>
      <c r="F53" s="121"/>
      <c r="G53" s="121"/>
      <c r="H53" s="128"/>
      <c r="J53" s="158"/>
    </row>
    <row r="54" spans="1:10" s="27" customFormat="1" ht="27">
      <c r="A54" s="233">
        <v>3110</v>
      </c>
      <c r="B54" s="235" t="s">
        <v>172</v>
      </c>
      <c r="C54" s="235" t="s">
        <v>3</v>
      </c>
      <c r="D54" s="235" t="s">
        <v>2</v>
      </c>
      <c r="E54" s="236" t="s">
        <v>174</v>
      </c>
      <c r="F54" s="121">
        <f>F55</f>
        <v>-181373.1</v>
      </c>
      <c r="G54" s="121">
        <f>G55</f>
        <v>-31373.1</v>
      </c>
      <c r="H54" s="128"/>
      <c r="J54" s="158"/>
    </row>
    <row r="55" spans="1:10" s="27" customFormat="1" ht="17.25">
      <c r="A55" s="233"/>
      <c r="B55" s="231"/>
      <c r="C55" s="231"/>
      <c r="D55" s="231"/>
      <c r="E55" s="234" t="s">
        <v>56</v>
      </c>
      <c r="F55" s="121">
        <v>-181373.1</v>
      </c>
      <c r="G55" s="121">
        <f>G56</f>
        <v>-31373.1</v>
      </c>
      <c r="H55" s="128"/>
      <c r="J55" s="158"/>
    </row>
    <row r="56" spans="1:10" s="27" customFormat="1" ht="17.25">
      <c r="A56" s="237">
        <v>3112</v>
      </c>
      <c r="B56" s="238" t="s">
        <v>172</v>
      </c>
      <c r="C56" s="238" t="s">
        <v>3</v>
      </c>
      <c r="D56" s="238" t="s">
        <v>4</v>
      </c>
      <c r="E56" s="239" t="s">
        <v>175</v>
      </c>
      <c r="F56" s="211">
        <v>-181373.1</v>
      </c>
      <c r="G56" s="211">
        <v>-31373.1</v>
      </c>
      <c r="H56" s="240"/>
      <c r="J56" s="158"/>
    </row>
    <row r="57" spans="1:10" s="27" customFormat="1" ht="41.25" customHeight="1" thickBot="1">
      <c r="A57" s="284"/>
      <c r="B57" s="285"/>
      <c r="C57" s="285"/>
      <c r="D57" s="285"/>
      <c r="E57" s="241" t="s">
        <v>108</v>
      </c>
      <c r="F57" s="286">
        <f>G57</f>
        <v>150000</v>
      </c>
      <c r="G57" s="286">
        <v>150000</v>
      </c>
      <c r="H57" s="287"/>
      <c r="J57" s="158"/>
    </row>
    <row r="58" spans="1:10" s="27" customFormat="1" ht="26.25" customHeight="1">
      <c r="A58" s="206"/>
      <c r="B58" s="282"/>
      <c r="C58" s="282"/>
      <c r="D58" s="282"/>
      <c r="E58" s="283"/>
      <c r="F58" s="174"/>
      <c r="G58" s="174"/>
      <c r="H58" s="177"/>
      <c r="J58" s="158"/>
    </row>
    <row r="59" spans="1:7" s="67" customFormat="1" ht="18" customHeight="1">
      <c r="A59" s="308" t="s">
        <v>117</v>
      </c>
      <c r="B59" s="308"/>
      <c r="C59" s="308"/>
      <c r="D59" s="308"/>
      <c r="E59" s="308"/>
      <c r="F59" s="308"/>
      <c r="G59" s="308"/>
    </row>
    <row r="60" spans="2:5" ht="17.25">
      <c r="B60" s="35"/>
      <c r="C60" s="32"/>
      <c r="D60" s="33"/>
      <c r="E60" s="19"/>
    </row>
    <row r="61" spans="2:4" ht="17.25">
      <c r="B61" s="35"/>
      <c r="C61" s="36"/>
      <c r="D61" s="37"/>
    </row>
  </sheetData>
  <sheetProtection/>
  <mergeCells count="13">
    <mergeCell ref="D6:D7"/>
    <mergeCell ref="F5:H5"/>
    <mergeCell ref="E6:E7"/>
    <mergeCell ref="F6:F7"/>
    <mergeCell ref="E2:H2"/>
    <mergeCell ref="A59:G59"/>
    <mergeCell ref="F1:H1"/>
    <mergeCell ref="G6:H6"/>
    <mergeCell ref="E3:H3"/>
    <mergeCell ref="A4:H4"/>
    <mergeCell ref="A6:A7"/>
    <mergeCell ref="B6:B7"/>
    <mergeCell ref="C6:C7"/>
  </mergeCells>
  <printOptions/>
  <pageMargins left="0.24" right="0.19" top="0.28" bottom="0.4" header="0.17" footer="0.17"/>
  <pageSetup firstPageNumber="9" useFirstPageNumber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0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5.8515625" style="15" customWidth="1"/>
    <col min="4" max="4" width="15.28125" style="0" customWidth="1"/>
    <col min="5" max="5" width="12.28125" style="0" customWidth="1"/>
    <col min="6" max="6" width="12.00390625" style="0" customWidth="1"/>
    <col min="8" max="8" width="11.140625" style="0" customWidth="1"/>
    <col min="9" max="9" width="12.140625" style="0" customWidth="1"/>
    <col min="10" max="10" width="11.8515625" style="0" customWidth="1"/>
    <col min="11" max="11" width="10.00390625" style="0" bestFit="1" customWidth="1"/>
    <col min="12" max="12" width="10.140625" style="0" bestFit="1" customWidth="1"/>
  </cols>
  <sheetData>
    <row r="1" spans="4:6" ht="14.25">
      <c r="D1" s="309" t="s">
        <v>71</v>
      </c>
      <c r="E1" s="309"/>
      <c r="F1" s="309"/>
    </row>
    <row r="2" spans="3:6" ht="14.25">
      <c r="C2" s="324" t="s">
        <v>154</v>
      </c>
      <c r="D2" s="324"/>
      <c r="E2" s="324"/>
      <c r="F2" s="324"/>
    </row>
    <row r="3" spans="3:6" ht="14.25">
      <c r="C3" s="294" t="s">
        <v>205</v>
      </c>
      <c r="D3" s="294"/>
      <c r="E3" s="294"/>
      <c r="F3" s="294"/>
    </row>
    <row r="4" spans="4:6" ht="12.75">
      <c r="D4" s="321"/>
      <c r="E4" s="321"/>
      <c r="F4" s="321"/>
    </row>
    <row r="5" spans="1:8" s="41" customFormat="1" ht="37.5" customHeight="1">
      <c r="A5" s="325" t="s">
        <v>144</v>
      </c>
      <c r="B5" s="325"/>
      <c r="C5" s="325"/>
      <c r="D5" s="325"/>
      <c r="E5" s="325"/>
      <c r="F5" s="325"/>
      <c r="G5" s="325"/>
      <c r="H5" s="325"/>
    </row>
    <row r="6" spans="3:6" s="41" customFormat="1" ht="14.25" thickBot="1">
      <c r="C6" s="42"/>
      <c r="E6" s="320" t="s">
        <v>163</v>
      </c>
      <c r="F6" s="320"/>
    </row>
    <row r="7" spans="1:6" s="41" customFormat="1" ht="67.5" customHeight="1">
      <c r="A7" s="310" t="s">
        <v>43</v>
      </c>
      <c r="B7" s="115" t="s">
        <v>35</v>
      </c>
      <c r="C7" s="115"/>
      <c r="D7" s="322" t="s">
        <v>37</v>
      </c>
      <c r="E7" s="297" t="s">
        <v>72</v>
      </c>
      <c r="F7" s="298"/>
    </row>
    <row r="8" spans="1:13" s="41" customFormat="1" ht="33" customHeight="1">
      <c r="A8" s="311"/>
      <c r="B8" s="111" t="s">
        <v>36</v>
      </c>
      <c r="C8" s="53" t="s">
        <v>65</v>
      </c>
      <c r="D8" s="323"/>
      <c r="E8" s="90" t="s">
        <v>38</v>
      </c>
      <c r="F8" s="88" t="s">
        <v>39</v>
      </c>
      <c r="H8" s="159"/>
      <c r="I8" s="159"/>
      <c r="J8" s="159"/>
      <c r="M8" s="175"/>
    </row>
    <row r="9" spans="1:6" s="41" customFormat="1" ht="13.5">
      <c r="A9" s="107">
        <v>1</v>
      </c>
      <c r="B9" s="106">
        <v>2</v>
      </c>
      <c r="C9" s="106">
        <v>3</v>
      </c>
      <c r="D9" s="106">
        <v>4</v>
      </c>
      <c r="E9" s="106">
        <v>5</v>
      </c>
      <c r="F9" s="108">
        <v>6</v>
      </c>
    </row>
    <row r="10" spans="1:13" s="41" customFormat="1" ht="30">
      <c r="A10" s="54">
        <v>4000</v>
      </c>
      <c r="B10" s="112" t="s">
        <v>67</v>
      </c>
      <c r="C10" s="47"/>
      <c r="D10" s="121">
        <f>E10</f>
        <v>44067.1</v>
      </c>
      <c r="E10" s="121">
        <f>E12</f>
        <v>44067.1</v>
      </c>
      <c r="F10" s="128">
        <f>F46+F59</f>
        <v>150000</v>
      </c>
      <c r="H10" s="174"/>
      <c r="I10" s="174"/>
      <c r="J10" s="177"/>
      <c r="K10" s="175"/>
      <c r="L10" s="175"/>
      <c r="M10" s="175"/>
    </row>
    <row r="11" spans="1:10" s="41" customFormat="1" ht="13.5">
      <c r="A11" s="54"/>
      <c r="B11" s="46" t="s">
        <v>40</v>
      </c>
      <c r="C11" s="47"/>
      <c r="D11" s="89"/>
      <c r="E11" s="89"/>
      <c r="F11" s="110"/>
      <c r="H11" s="159"/>
      <c r="I11" s="159"/>
      <c r="J11" s="159"/>
    </row>
    <row r="12" spans="1:10" s="41" customFormat="1" ht="42.75" customHeight="1">
      <c r="A12" s="54">
        <v>4050</v>
      </c>
      <c r="B12" s="113" t="s">
        <v>68</v>
      </c>
      <c r="C12" s="114" t="s">
        <v>32</v>
      </c>
      <c r="D12" s="121">
        <f>E12</f>
        <v>44067.1</v>
      </c>
      <c r="E12" s="121">
        <f>E14+E19+E33+E37+E42</f>
        <v>44067.1</v>
      </c>
      <c r="F12" s="110"/>
      <c r="H12" s="159"/>
      <c r="I12" s="159"/>
      <c r="J12" s="159"/>
    </row>
    <row r="13" spans="1:6" s="41" customFormat="1" ht="13.5">
      <c r="A13" s="55"/>
      <c r="B13" s="46" t="s">
        <v>40</v>
      </c>
      <c r="C13" s="47"/>
      <c r="D13" s="89"/>
      <c r="E13" s="89"/>
      <c r="F13" s="110"/>
    </row>
    <row r="14" spans="1:10" s="41" customFormat="1" ht="27">
      <c r="A14" s="149">
        <v>4100</v>
      </c>
      <c r="B14" s="165" t="s">
        <v>121</v>
      </c>
      <c r="C14" s="49" t="s">
        <v>32</v>
      </c>
      <c r="D14" s="151">
        <f>E14</f>
        <v>46000</v>
      </c>
      <c r="E14" s="151">
        <f>E16</f>
        <v>46000</v>
      </c>
      <c r="F14" s="110"/>
      <c r="H14" s="159"/>
      <c r="I14" s="159"/>
      <c r="J14" s="159"/>
    </row>
    <row r="15" spans="1:6" s="41" customFormat="1" ht="14.25">
      <c r="A15" s="166"/>
      <c r="B15" s="167" t="s">
        <v>40</v>
      </c>
      <c r="C15" s="47"/>
      <c r="D15" s="151"/>
      <c r="E15" s="151"/>
      <c r="F15" s="110"/>
    </row>
    <row r="16" spans="1:10" s="41" customFormat="1" ht="27">
      <c r="A16" s="149">
        <v>4110</v>
      </c>
      <c r="B16" s="168" t="s">
        <v>122</v>
      </c>
      <c r="C16" s="49" t="s">
        <v>32</v>
      </c>
      <c r="D16" s="151">
        <f>E16</f>
        <v>46000</v>
      </c>
      <c r="E16" s="151">
        <f>E18</f>
        <v>46000</v>
      </c>
      <c r="F16" s="110"/>
      <c r="H16" s="159"/>
      <c r="I16" s="159"/>
      <c r="J16" s="159"/>
    </row>
    <row r="17" spans="1:6" s="41" customFormat="1" ht="14.25">
      <c r="A17" s="149"/>
      <c r="B17" s="167" t="s">
        <v>56</v>
      </c>
      <c r="C17" s="49"/>
      <c r="D17" s="151"/>
      <c r="E17" s="151"/>
      <c r="F17" s="110"/>
    </row>
    <row r="18" spans="1:6" s="41" customFormat="1" ht="14.25">
      <c r="A18" s="149">
        <v>4111</v>
      </c>
      <c r="B18" s="146" t="s">
        <v>123</v>
      </c>
      <c r="C18" s="49" t="s">
        <v>124</v>
      </c>
      <c r="D18" s="151">
        <f>E18</f>
        <v>46000</v>
      </c>
      <c r="E18" s="151">
        <v>46000</v>
      </c>
      <c r="F18" s="110"/>
    </row>
    <row r="19" spans="1:6" s="41" customFormat="1" ht="14.25">
      <c r="A19" s="56">
        <v>4400</v>
      </c>
      <c r="B19" s="52" t="s">
        <v>64</v>
      </c>
      <c r="C19" s="53" t="s">
        <v>32</v>
      </c>
      <c r="D19" s="151">
        <f>E19</f>
        <v>14720</v>
      </c>
      <c r="E19" s="151">
        <f>E21</f>
        <v>14720</v>
      </c>
      <c r="F19" s="110"/>
    </row>
    <row r="20" spans="1:11" s="41" customFormat="1" ht="13.5">
      <c r="A20" s="55"/>
      <c r="B20" s="46" t="s">
        <v>40</v>
      </c>
      <c r="C20" s="47"/>
      <c r="D20" s="152"/>
      <c r="E20" s="152"/>
      <c r="F20" s="110"/>
      <c r="K20" s="159"/>
    </row>
    <row r="21" spans="1:6" s="41" customFormat="1" ht="27">
      <c r="A21" s="54">
        <v>4410</v>
      </c>
      <c r="B21" s="51" t="s">
        <v>0</v>
      </c>
      <c r="C21" s="48" t="s">
        <v>32</v>
      </c>
      <c r="D21" s="151">
        <f>E21</f>
        <v>14720</v>
      </c>
      <c r="E21" s="151">
        <f>E23</f>
        <v>14720</v>
      </c>
      <c r="F21" s="110"/>
    </row>
    <row r="22" spans="1:6" s="41" customFormat="1" ht="14.25">
      <c r="A22" s="54"/>
      <c r="B22" s="46" t="s">
        <v>56</v>
      </c>
      <c r="C22" s="48"/>
      <c r="D22" s="151"/>
      <c r="E22" s="151"/>
      <c r="F22" s="110"/>
    </row>
    <row r="23" spans="1:6" s="41" customFormat="1" ht="27">
      <c r="A23" s="54">
        <v>4411</v>
      </c>
      <c r="B23" s="147" t="s">
        <v>69</v>
      </c>
      <c r="C23" s="50" t="s">
        <v>31</v>
      </c>
      <c r="D23" s="151">
        <f>E23</f>
        <v>14720</v>
      </c>
      <c r="E23" s="151">
        <v>14720</v>
      </c>
      <c r="F23" s="110"/>
    </row>
    <row r="24" spans="1:6" s="41" customFormat="1" ht="28.5" hidden="1">
      <c r="A24" s="149">
        <v>4600</v>
      </c>
      <c r="B24" s="173" t="s">
        <v>129</v>
      </c>
      <c r="C24" s="49" t="s">
        <v>32</v>
      </c>
      <c r="D24" s="151">
        <f>E24</f>
        <v>0</v>
      </c>
      <c r="E24" s="151">
        <f>E26</f>
        <v>0</v>
      </c>
      <c r="F24" s="110"/>
    </row>
    <row r="25" spans="1:6" s="41" customFormat="1" ht="13.5" hidden="1">
      <c r="A25" s="149"/>
      <c r="B25" s="167" t="s">
        <v>40</v>
      </c>
      <c r="C25" s="47"/>
      <c r="D25" s="152"/>
      <c r="E25" s="152"/>
      <c r="F25" s="110"/>
    </row>
    <row r="26" spans="1:8" s="41" customFormat="1" ht="40.5" hidden="1">
      <c r="A26" s="149">
        <v>4630</v>
      </c>
      <c r="B26" s="51" t="s">
        <v>130</v>
      </c>
      <c r="C26" s="49" t="s">
        <v>32</v>
      </c>
      <c r="D26" s="152">
        <f>E26</f>
        <v>0</v>
      </c>
      <c r="E26" s="152">
        <f>E28</f>
        <v>0</v>
      </c>
      <c r="F26" s="110"/>
      <c r="H26" s="159"/>
    </row>
    <row r="27" spans="1:10" s="41" customFormat="1" ht="13.5" hidden="1">
      <c r="A27" s="149"/>
      <c r="B27" s="167" t="s">
        <v>56</v>
      </c>
      <c r="C27" s="49"/>
      <c r="D27" s="152"/>
      <c r="E27" s="152"/>
      <c r="F27" s="110"/>
      <c r="J27" s="159"/>
    </row>
    <row r="28" spans="1:6" s="41" customFormat="1" ht="15" customHeight="1" hidden="1">
      <c r="A28" s="149">
        <v>4634</v>
      </c>
      <c r="B28" s="147" t="s">
        <v>131</v>
      </c>
      <c r="C28" s="50" t="s">
        <v>132</v>
      </c>
      <c r="D28" s="152">
        <f>E28</f>
        <v>0</v>
      </c>
      <c r="E28" s="152">
        <v>0</v>
      </c>
      <c r="F28" s="110"/>
    </row>
    <row r="29" spans="1:6" s="41" customFormat="1" ht="14.25" hidden="1">
      <c r="A29" s="54">
        <v>4770</v>
      </c>
      <c r="B29" s="51" t="s">
        <v>103</v>
      </c>
      <c r="C29" s="48" t="s">
        <v>32</v>
      </c>
      <c r="D29" s="151">
        <f>D31</f>
        <v>0</v>
      </c>
      <c r="E29" s="151">
        <f>E31</f>
        <v>0</v>
      </c>
      <c r="F29" s="110"/>
    </row>
    <row r="30" spans="1:6" s="41" customFormat="1" ht="13.5" hidden="1">
      <c r="A30" s="54"/>
      <c r="B30" s="46" t="s">
        <v>56</v>
      </c>
      <c r="C30" s="48"/>
      <c r="D30" s="152"/>
      <c r="E30" s="152"/>
      <c r="F30" s="110"/>
    </row>
    <row r="31" spans="1:6" s="41" customFormat="1" ht="13.5" hidden="1">
      <c r="A31" s="54">
        <v>4771</v>
      </c>
      <c r="B31" s="147" t="s">
        <v>104</v>
      </c>
      <c r="C31" s="50" t="s">
        <v>105</v>
      </c>
      <c r="D31" s="152">
        <v>0</v>
      </c>
      <c r="E31" s="152">
        <v>0</v>
      </c>
      <c r="F31" s="110"/>
    </row>
    <row r="32" spans="1:6" s="41" customFormat="1" ht="40.5" hidden="1">
      <c r="A32" s="54"/>
      <c r="B32" s="147" t="s">
        <v>108</v>
      </c>
      <c r="C32" s="50"/>
      <c r="D32" s="152">
        <f>E32</f>
        <v>0</v>
      </c>
      <c r="E32" s="152">
        <v>0</v>
      </c>
      <c r="F32" s="110"/>
    </row>
    <row r="33" spans="1:6" s="41" customFormat="1" ht="27">
      <c r="A33" s="149">
        <v>4500</v>
      </c>
      <c r="B33" s="205" t="s">
        <v>159</v>
      </c>
      <c r="C33" s="50"/>
      <c r="D33" s="151">
        <f>E33</f>
        <v>11000</v>
      </c>
      <c r="E33" s="151">
        <f>E34</f>
        <v>11000</v>
      </c>
      <c r="F33" s="110"/>
    </row>
    <row r="34" spans="1:6" s="41" customFormat="1" ht="28.5">
      <c r="A34" s="149">
        <v>4530</v>
      </c>
      <c r="B34" s="213" t="s">
        <v>160</v>
      </c>
      <c r="C34" s="50" t="s">
        <v>32</v>
      </c>
      <c r="D34" s="151">
        <f>E34</f>
        <v>11000</v>
      </c>
      <c r="E34" s="151">
        <f>E36</f>
        <v>11000</v>
      </c>
      <c r="F34" s="110"/>
    </row>
    <row r="35" spans="1:6" s="41" customFormat="1" ht="14.25">
      <c r="A35" s="149"/>
      <c r="B35" s="213" t="s">
        <v>56</v>
      </c>
      <c r="C35" s="50"/>
      <c r="D35" s="151"/>
      <c r="E35" s="151"/>
      <c r="F35" s="110"/>
    </row>
    <row r="36" spans="1:6" s="41" customFormat="1" ht="42.75">
      <c r="A36" s="149">
        <v>4531</v>
      </c>
      <c r="B36" s="245" t="s">
        <v>178</v>
      </c>
      <c r="C36" s="246" t="s">
        <v>179</v>
      </c>
      <c r="D36" s="151">
        <f>E36</f>
        <v>11000</v>
      </c>
      <c r="E36" s="151">
        <v>11000</v>
      </c>
      <c r="F36" s="110"/>
    </row>
    <row r="37" spans="1:6" s="41" customFormat="1" ht="28.5">
      <c r="A37" s="149">
        <v>4600</v>
      </c>
      <c r="B37" s="247" t="s">
        <v>129</v>
      </c>
      <c r="C37" s="49" t="s">
        <v>32</v>
      </c>
      <c r="D37" s="151">
        <f>E37</f>
        <v>3720.2</v>
      </c>
      <c r="E37" s="151">
        <f>E39</f>
        <v>3720.2</v>
      </c>
      <c r="F37" s="110"/>
    </row>
    <row r="38" spans="1:6" s="41" customFormat="1" ht="14.25">
      <c r="A38" s="149"/>
      <c r="B38" s="167" t="s">
        <v>40</v>
      </c>
      <c r="C38" s="47"/>
      <c r="D38" s="151"/>
      <c r="E38" s="151"/>
      <c r="F38" s="110"/>
    </row>
    <row r="39" spans="1:6" s="41" customFormat="1" ht="40.5">
      <c r="A39" s="149">
        <v>4630</v>
      </c>
      <c r="B39" s="248" t="s">
        <v>130</v>
      </c>
      <c r="C39" s="49" t="s">
        <v>32</v>
      </c>
      <c r="D39" s="151">
        <f>E39</f>
        <v>3720.2</v>
      </c>
      <c r="E39" s="151">
        <f>E41</f>
        <v>3720.2</v>
      </c>
      <c r="F39" s="110"/>
    </row>
    <row r="40" spans="1:6" s="41" customFormat="1" ht="14.25">
      <c r="A40" s="149"/>
      <c r="B40" s="167" t="s">
        <v>56</v>
      </c>
      <c r="C40" s="49"/>
      <c r="D40" s="151"/>
      <c r="E40" s="151"/>
      <c r="F40" s="110"/>
    </row>
    <row r="41" spans="1:6" s="41" customFormat="1" ht="27">
      <c r="A41" s="149">
        <v>4632</v>
      </c>
      <c r="B41" s="249" t="s">
        <v>180</v>
      </c>
      <c r="C41" s="246" t="s">
        <v>181</v>
      </c>
      <c r="D41" s="151">
        <f>E41</f>
        <v>3720.2</v>
      </c>
      <c r="E41" s="151">
        <v>3720.2</v>
      </c>
      <c r="F41" s="110"/>
    </row>
    <row r="42" spans="1:6" s="41" customFormat="1" ht="14.25">
      <c r="A42" s="149">
        <v>4770</v>
      </c>
      <c r="B42" s="248" t="s">
        <v>182</v>
      </c>
      <c r="C42" s="49" t="s">
        <v>32</v>
      </c>
      <c r="D42" s="151">
        <f>D44</f>
        <v>-181373.1</v>
      </c>
      <c r="E42" s="151">
        <f>E44</f>
        <v>-31373.1</v>
      </c>
      <c r="F42" s="110"/>
    </row>
    <row r="43" spans="1:6" s="41" customFormat="1" ht="14.25">
      <c r="A43" s="149"/>
      <c r="B43" s="167" t="s">
        <v>56</v>
      </c>
      <c r="C43" s="49"/>
      <c r="D43" s="151"/>
      <c r="E43" s="151"/>
      <c r="F43" s="110"/>
    </row>
    <row r="44" spans="1:6" s="41" customFormat="1" ht="14.25">
      <c r="A44" s="149">
        <v>4771</v>
      </c>
      <c r="B44" s="250" t="s">
        <v>104</v>
      </c>
      <c r="C44" s="246" t="s">
        <v>105</v>
      </c>
      <c r="D44" s="151">
        <v>-181373.1</v>
      </c>
      <c r="E44" s="151">
        <v>-31373.1</v>
      </c>
      <c r="F44" s="110"/>
    </row>
    <row r="45" spans="1:6" s="41" customFormat="1" ht="40.5">
      <c r="A45" s="149">
        <v>4772</v>
      </c>
      <c r="B45" s="250" t="s">
        <v>108</v>
      </c>
      <c r="C45" s="49" t="s">
        <v>32</v>
      </c>
      <c r="D45" s="151">
        <v>150000</v>
      </c>
      <c r="E45" s="151">
        <v>150000</v>
      </c>
      <c r="F45" s="110"/>
    </row>
    <row r="46" spans="1:11" s="41" customFormat="1" ht="48">
      <c r="A46" s="54">
        <v>5000</v>
      </c>
      <c r="B46" s="148" t="s">
        <v>93</v>
      </c>
      <c r="C46" s="49" t="s">
        <v>32</v>
      </c>
      <c r="D46" s="151">
        <f>F46</f>
        <v>171000</v>
      </c>
      <c r="E46" s="151"/>
      <c r="F46" s="154">
        <f>F48</f>
        <v>171000</v>
      </c>
      <c r="K46" s="175"/>
    </row>
    <row r="47" spans="1:6" s="41" customFormat="1" ht="13.5">
      <c r="A47" s="55"/>
      <c r="B47" s="46" t="s">
        <v>40</v>
      </c>
      <c r="C47" s="47"/>
      <c r="D47" s="152"/>
      <c r="E47" s="152"/>
      <c r="F47" s="153"/>
    </row>
    <row r="48" spans="1:6" s="41" customFormat="1" ht="27">
      <c r="A48" s="54">
        <v>5100</v>
      </c>
      <c r="B48" s="52" t="s">
        <v>94</v>
      </c>
      <c r="C48" s="49" t="s">
        <v>32</v>
      </c>
      <c r="D48" s="151">
        <f>F48</f>
        <v>171000</v>
      </c>
      <c r="E48" s="151"/>
      <c r="F48" s="154">
        <f>F50</f>
        <v>171000</v>
      </c>
    </row>
    <row r="49" spans="1:6" s="41" customFormat="1" ht="13.5">
      <c r="A49" s="55"/>
      <c r="B49" s="46" t="s">
        <v>40</v>
      </c>
      <c r="C49" s="47"/>
      <c r="D49" s="152"/>
      <c r="E49" s="152"/>
      <c r="F49" s="153"/>
    </row>
    <row r="50" spans="1:6" s="41" customFormat="1" ht="27">
      <c r="A50" s="54">
        <v>5110</v>
      </c>
      <c r="B50" s="51" t="s">
        <v>95</v>
      </c>
      <c r="C50" s="49" t="s">
        <v>32</v>
      </c>
      <c r="D50" s="151">
        <f>F50</f>
        <v>171000</v>
      </c>
      <c r="E50" s="151"/>
      <c r="F50" s="154">
        <f>F52+F53</f>
        <v>171000</v>
      </c>
    </row>
    <row r="51" spans="1:6" s="41" customFormat="1" ht="14.25">
      <c r="A51" s="54"/>
      <c r="B51" s="46" t="s">
        <v>56</v>
      </c>
      <c r="C51" s="48"/>
      <c r="D51" s="151"/>
      <c r="E51" s="151"/>
      <c r="F51" s="154"/>
    </row>
    <row r="52" spans="1:9" s="41" customFormat="1" ht="18.75" customHeight="1">
      <c r="A52" s="54">
        <v>5112</v>
      </c>
      <c r="B52" s="143" t="s">
        <v>114</v>
      </c>
      <c r="C52" s="49" t="s">
        <v>115</v>
      </c>
      <c r="D52" s="151">
        <f>F52</f>
        <v>116000</v>
      </c>
      <c r="E52" s="151"/>
      <c r="F52" s="154">
        <v>116000</v>
      </c>
      <c r="I52" s="159"/>
    </row>
    <row r="53" spans="1:13" s="41" customFormat="1" ht="18" customHeight="1">
      <c r="A53" s="54">
        <v>5113</v>
      </c>
      <c r="B53" s="144" t="s">
        <v>1</v>
      </c>
      <c r="C53" s="150" t="s">
        <v>96</v>
      </c>
      <c r="D53" s="151">
        <f>F53</f>
        <v>55000</v>
      </c>
      <c r="E53" s="151"/>
      <c r="F53" s="154">
        <v>55000</v>
      </c>
      <c r="H53" s="159"/>
      <c r="I53" s="159"/>
      <c r="J53" s="159"/>
      <c r="K53" s="159"/>
      <c r="M53" s="159"/>
    </row>
    <row r="54" spans="1:9" s="41" customFormat="1" ht="14.25" hidden="1">
      <c r="A54" s="149">
        <v>5120</v>
      </c>
      <c r="B54" s="140" t="s">
        <v>111</v>
      </c>
      <c r="C54" s="150"/>
      <c r="D54" s="151">
        <f>F54</f>
        <v>0</v>
      </c>
      <c r="E54" s="151"/>
      <c r="F54" s="154">
        <f>F55+F56+F58</f>
        <v>0</v>
      </c>
      <c r="G54" s="45"/>
      <c r="I54" s="159"/>
    </row>
    <row r="55" spans="1:6" s="41" customFormat="1" ht="13.5" hidden="1">
      <c r="A55" s="54">
        <v>5121</v>
      </c>
      <c r="B55" s="144" t="s">
        <v>109</v>
      </c>
      <c r="C55" s="150" t="s">
        <v>110</v>
      </c>
      <c r="D55" s="152">
        <f>F55</f>
        <v>0</v>
      </c>
      <c r="E55" s="152"/>
      <c r="F55" s="153">
        <v>0</v>
      </c>
    </row>
    <row r="56" spans="1:6" s="41" customFormat="1" ht="13.5" hidden="1">
      <c r="A56" s="54">
        <v>5122</v>
      </c>
      <c r="B56" s="138" t="s">
        <v>29</v>
      </c>
      <c r="C56" s="150" t="s">
        <v>97</v>
      </c>
      <c r="D56" s="152">
        <v>0</v>
      </c>
      <c r="E56" s="152"/>
      <c r="F56" s="153">
        <v>0</v>
      </c>
    </row>
    <row r="57" spans="1:6" s="41" customFormat="1" ht="13.5" hidden="1">
      <c r="A57" s="54">
        <v>5129</v>
      </c>
      <c r="B57" s="138" t="s">
        <v>106</v>
      </c>
      <c r="C57" s="150" t="s">
        <v>107</v>
      </c>
      <c r="D57" s="152">
        <f aca="true" t="shared" si="0" ref="D57:D63">F57</f>
        <v>0</v>
      </c>
      <c r="E57" s="152"/>
      <c r="F57" s="153">
        <v>0</v>
      </c>
    </row>
    <row r="58" spans="1:6" s="41" customFormat="1" ht="13.5" hidden="1">
      <c r="A58" s="54">
        <v>5123</v>
      </c>
      <c r="B58" s="144" t="s">
        <v>133</v>
      </c>
      <c r="C58" s="150" t="s">
        <v>107</v>
      </c>
      <c r="D58" s="152">
        <f t="shared" si="0"/>
        <v>0</v>
      </c>
      <c r="E58" s="152"/>
      <c r="F58" s="153">
        <v>0</v>
      </c>
    </row>
    <row r="59" spans="1:6" s="41" customFormat="1" ht="63">
      <c r="A59" s="251" t="s">
        <v>183</v>
      </c>
      <c r="B59" s="259" t="s">
        <v>184</v>
      </c>
      <c r="C59" s="252" t="s">
        <v>32</v>
      </c>
      <c r="D59" s="151">
        <f t="shared" si="0"/>
        <v>-21000</v>
      </c>
      <c r="E59" s="151"/>
      <c r="F59" s="154">
        <f>F60+F62</f>
        <v>-21000</v>
      </c>
    </row>
    <row r="60" spans="1:6" s="41" customFormat="1" ht="33.75" customHeight="1">
      <c r="A60" s="253" t="s">
        <v>185</v>
      </c>
      <c r="B60" s="260" t="s">
        <v>186</v>
      </c>
      <c r="C60" s="53" t="s">
        <v>32</v>
      </c>
      <c r="D60" s="151">
        <f t="shared" si="0"/>
        <v>-17000</v>
      </c>
      <c r="E60" s="151"/>
      <c r="F60" s="154">
        <f>F61</f>
        <v>-17000</v>
      </c>
    </row>
    <row r="61" spans="1:6" s="41" customFormat="1" ht="21.75" customHeight="1">
      <c r="A61" s="253" t="s">
        <v>187</v>
      </c>
      <c r="B61" s="258" t="s">
        <v>188</v>
      </c>
      <c r="C61" s="254" t="s">
        <v>189</v>
      </c>
      <c r="D61" s="151">
        <f t="shared" si="0"/>
        <v>-17000</v>
      </c>
      <c r="E61" s="151"/>
      <c r="F61" s="154">
        <v>-17000</v>
      </c>
    </row>
    <row r="62" spans="1:6" s="41" customFormat="1" ht="35.25" customHeight="1">
      <c r="A62" s="255" t="s">
        <v>190</v>
      </c>
      <c r="B62" s="260" t="s">
        <v>191</v>
      </c>
      <c r="C62" s="53" t="s">
        <v>32</v>
      </c>
      <c r="D62" s="151">
        <f t="shared" si="0"/>
        <v>-4000</v>
      </c>
      <c r="E62" s="151"/>
      <c r="F62" s="154">
        <f>F63</f>
        <v>-4000</v>
      </c>
    </row>
    <row r="63" spans="1:6" s="41" customFormat="1" ht="21.75" customHeight="1" thickBot="1">
      <c r="A63" s="256" t="s">
        <v>192</v>
      </c>
      <c r="B63" s="261" t="s">
        <v>193</v>
      </c>
      <c r="C63" s="257" t="s">
        <v>194</v>
      </c>
      <c r="D63" s="288">
        <f t="shared" si="0"/>
        <v>-4000</v>
      </c>
      <c r="E63" s="288"/>
      <c r="F63" s="289">
        <v>-4000</v>
      </c>
    </row>
    <row r="64" spans="1:8" s="41" customFormat="1" ht="18" customHeight="1">
      <c r="A64" s="207"/>
      <c r="B64" s="319" t="s">
        <v>162</v>
      </c>
      <c r="C64" s="319"/>
      <c r="D64" s="319"/>
      <c r="E64" s="319"/>
      <c r="F64" s="319"/>
      <c r="H64" s="159"/>
    </row>
    <row r="65" spans="1:9" s="67" customFormat="1" ht="24" customHeight="1">
      <c r="A65" s="299" t="s">
        <v>161</v>
      </c>
      <c r="B65" s="299"/>
      <c r="C65" s="299"/>
      <c r="D65" s="299"/>
      <c r="E65" s="299"/>
      <c r="F65" s="299"/>
      <c r="G65" s="299"/>
      <c r="I65" s="180"/>
    </row>
    <row r="66" spans="3:9" s="9" customFormat="1" ht="12.75">
      <c r="C66" s="16"/>
      <c r="I66" s="181"/>
    </row>
    <row r="67" s="9" customFormat="1" ht="12.75">
      <c r="C67" s="16"/>
    </row>
    <row r="68" s="9" customFormat="1" ht="12.75">
      <c r="C68" s="16"/>
    </row>
    <row r="69" s="9" customFormat="1" ht="12.75">
      <c r="C69" s="16"/>
    </row>
    <row r="70" s="9" customFormat="1" ht="12.75">
      <c r="C70" s="16"/>
    </row>
    <row r="71" s="9" customFormat="1" ht="12.75">
      <c r="C71" s="16"/>
    </row>
    <row r="72" s="9" customFormat="1" ht="12.75">
      <c r="C72" s="16"/>
    </row>
    <row r="73" s="9" customFormat="1" ht="12.75">
      <c r="C73" s="16"/>
    </row>
    <row r="74" s="9" customFormat="1" ht="12.75">
      <c r="C74" s="16"/>
    </row>
    <row r="75" s="9" customFormat="1" ht="12.75">
      <c r="C75" s="16"/>
    </row>
    <row r="76" s="9" customFormat="1" ht="12.75">
      <c r="C76" s="16"/>
    </row>
    <row r="77" s="9" customFormat="1" ht="12.75">
      <c r="C77" s="16"/>
    </row>
    <row r="78" s="9" customFormat="1" ht="12.75">
      <c r="C78" s="16"/>
    </row>
    <row r="79" s="9" customFormat="1" ht="12.75">
      <c r="C79" s="16"/>
    </row>
    <row r="80" s="9" customFormat="1" ht="12.75">
      <c r="C80" s="16"/>
    </row>
    <row r="81" s="9" customFormat="1" ht="12.75">
      <c r="C81" s="16"/>
    </row>
    <row r="82" s="9" customFormat="1" ht="12.75">
      <c r="C82" s="16"/>
    </row>
    <row r="83" s="9" customFormat="1" ht="12.75">
      <c r="C83" s="16"/>
    </row>
    <row r="84" s="9" customFormat="1" ht="12.75">
      <c r="C84" s="16"/>
    </row>
    <row r="85" s="9" customFormat="1" ht="12.75">
      <c r="C85" s="16"/>
    </row>
    <row r="86" s="9" customFormat="1" ht="12.75">
      <c r="C86" s="16"/>
    </row>
    <row r="87" s="9" customFormat="1" ht="12.75">
      <c r="C87" s="16"/>
    </row>
    <row r="88" s="9" customFormat="1" ht="12.75">
      <c r="C88" s="16"/>
    </row>
    <row r="89" s="9" customFormat="1" ht="12.75">
      <c r="C89" s="16"/>
    </row>
    <row r="90" s="9" customFormat="1" ht="12.75">
      <c r="C90" s="16"/>
    </row>
    <row r="91" s="9" customFormat="1" ht="12.75">
      <c r="C91" s="16"/>
    </row>
    <row r="92" s="9" customFormat="1" ht="12.75">
      <c r="C92" s="16"/>
    </row>
    <row r="93" s="9" customFormat="1" ht="12.75">
      <c r="C93" s="16"/>
    </row>
    <row r="94" s="9" customFormat="1" ht="12.75">
      <c r="C94" s="16"/>
    </row>
    <row r="95" s="9" customFormat="1" ht="12.75">
      <c r="C95" s="16"/>
    </row>
    <row r="96" s="9" customFormat="1" ht="12.75">
      <c r="C96" s="16"/>
    </row>
    <row r="97" s="9" customFormat="1" ht="12.75">
      <c r="C97" s="16"/>
    </row>
    <row r="98" s="9" customFormat="1" ht="12.75">
      <c r="C98" s="16"/>
    </row>
    <row r="99" s="9" customFormat="1" ht="12.75">
      <c r="C99" s="16"/>
    </row>
    <row r="100" s="9" customFormat="1" ht="12.75">
      <c r="C100" s="16"/>
    </row>
    <row r="101" s="9" customFormat="1" ht="12.75">
      <c r="C101" s="16"/>
    </row>
    <row r="102" s="9" customFormat="1" ht="12.75">
      <c r="C102" s="16"/>
    </row>
    <row r="103" s="9" customFormat="1" ht="12.75">
      <c r="C103" s="16"/>
    </row>
    <row r="104" s="9" customFormat="1" ht="12.75">
      <c r="C104" s="16"/>
    </row>
    <row r="105" s="9" customFormat="1" ht="12.75">
      <c r="C105" s="16"/>
    </row>
    <row r="106" s="9" customFormat="1" ht="12.75">
      <c r="C106" s="16"/>
    </row>
    <row r="107" s="9" customFormat="1" ht="12.75">
      <c r="C107" s="16"/>
    </row>
    <row r="108" s="9" customFormat="1" ht="12.75">
      <c r="C108" s="16"/>
    </row>
    <row r="109" s="9" customFormat="1" ht="12.75">
      <c r="C109" s="16"/>
    </row>
    <row r="110" s="9" customFormat="1" ht="12.75">
      <c r="C110" s="16"/>
    </row>
    <row r="111" s="9" customFormat="1" ht="12.75">
      <c r="C111" s="16"/>
    </row>
    <row r="112" s="9" customFormat="1" ht="12.75">
      <c r="C112" s="16"/>
    </row>
    <row r="113" s="9" customFormat="1" ht="12.75">
      <c r="C113" s="16"/>
    </row>
    <row r="114" s="9" customFormat="1" ht="12.75">
      <c r="C114" s="16"/>
    </row>
    <row r="115" s="9" customFormat="1" ht="12.75">
      <c r="C115" s="16"/>
    </row>
    <row r="116" s="9" customFormat="1" ht="12.75">
      <c r="C116" s="16"/>
    </row>
    <row r="117" s="9" customFormat="1" ht="12.75">
      <c r="C117" s="16"/>
    </row>
    <row r="118" s="9" customFormat="1" ht="12.75">
      <c r="C118" s="16"/>
    </row>
    <row r="119" s="9" customFormat="1" ht="12.75">
      <c r="C119" s="16"/>
    </row>
    <row r="120" s="9" customFormat="1" ht="12.75">
      <c r="C120" s="16"/>
    </row>
    <row r="121" s="9" customFormat="1" ht="12.75">
      <c r="C121" s="16"/>
    </row>
    <row r="122" s="9" customFormat="1" ht="12.75">
      <c r="C122" s="16"/>
    </row>
    <row r="123" s="9" customFormat="1" ht="12.75">
      <c r="C123" s="16"/>
    </row>
    <row r="124" s="9" customFormat="1" ht="12.75">
      <c r="C124" s="16"/>
    </row>
    <row r="125" s="9" customFormat="1" ht="12.75">
      <c r="C125" s="16"/>
    </row>
    <row r="126" s="9" customFormat="1" ht="12.75">
      <c r="C126" s="16"/>
    </row>
    <row r="127" s="9" customFormat="1" ht="12.75">
      <c r="C127" s="16"/>
    </row>
    <row r="128" s="9" customFormat="1" ht="12.75">
      <c r="C128" s="16"/>
    </row>
    <row r="129" s="9" customFormat="1" ht="12.75">
      <c r="C129" s="16"/>
    </row>
    <row r="130" s="9" customFormat="1" ht="12.75">
      <c r="C130" s="16"/>
    </row>
    <row r="131" s="9" customFormat="1" ht="12.75">
      <c r="C131" s="16"/>
    </row>
    <row r="132" s="9" customFormat="1" ht="12.75">
      <c r="C132" s="16"/>
    </row>
    <row r="133" s="9" customFormat="1" ht="12.75">
      <c r="C133" s="16"/>
    </row>
    <row r="134" s="9" customFormat="1" ht="12.75">
      <c r="C134" s="16"/>
    </row>
    <row r="135" s="9" customFormat="1" ht="12.75">
      <c r="C135" s="16"/>
    </row>
    <row r="136" s="9" customFormat="1" ht="12.75">
      <c r="C136" s="16"/>
    </row>
    <row r="137" s="9" customFormat="1" ht="12.75">
      <c r="C137" s="16"/>
    </row>
    <row r="138" s="9" customFormat="1" ht="12.75">
      <c r="C138" s="16"/>
    </row>
    <row r="139" s="9" customFormat="1" ht="12.75">
      <c r="C139" s="16"/>
    </row>
    <row r="140" s="9" customFormat="1" ht="12.75">
      <c r="C140" s="16"/>
    </row>
    <row r="141" s="9" customFormat="1" ht="12.75">
      <c r="C141" s="16"/>
    </row>
    <row r="142" s="9" customFormat="1" ht="12.75">
      <c r="C142" s="16"/>
    </row>
    <row r="143" s="9" customFormat="1" ht="12.75">
      <c r="C143" s="16"/>
    </row>
    <row r="144" s="9" customFormat="1" ht="12.75">
      <c r="C144" s="16"/>
    </row>
    <row r="145" s="9" customFormat="1" ht="12.75">
      <c r="C145" s="16"/>
    </row>
    <row r="146" s="9" customFormat="1" ht="12.75">
      <c r="C146" s="16"/>
    </row>
    <row r="147" s="9" customFormat="1" ht="12.75">
      <c r="C147" s="16"/>
    </row>
    <row r="148" s="9" customFormat="1" ht="12.75">
      <c r="C148" s="16"/>
    </row>
    <row r="149" s="9" customFormat="1" ht="12.75">
      <c r="C149" s="16"/>
    </row>
    <row r="150" s="9" customFormat="1" ht="12.75">
      <c r="C150" s="16"/>
    </row>
    <row r="151" s="9" customFormat="1" ht="12.75">
      <c r="C151" s="16"/>
    </row>
    <row r="152" s="9" customFormat="1" ht="12.75">
      <c r="C152" s="16"/>
    </row>
    <row r="153" s="9" customFormat="1" ht="12.75">
      <c r="C153" s="16"/>
    </row>
    <row r="154" s="9" customFormat="1" ht="12.75">
      <c r="C154" s="16"/>
    </row>
    <row r="155" s="9" customFormat="1" ht="12.75">
      <c r="C155" s="16"/>
    </row>
    <row r="156" s="9" customFormat="1" ht="12.75">
      <c r="C156" s="16"/>
    </row>
    <row r="157" s="9" customFormat="1" ht="12.75">
      <c r="C157" s="16"/>
    </row>
    <row r="158" s="9" customFormat="1" ht="12.75">
      <c r="C158" s="16"/>
    </row>
    <row r="159" s="9" customFormat="1" ht="12.75">
      <c r="C159" s="16"/>
    </row>
    <row r="160" s="9" customFormat="1" ht="12.75">
      <c r="C160" s="16"/>
    </row>
    <row r="161" s="9" customFormat="1" ht="12.75">
      <c r="C161" s="16"/>
    </row>
    <row r="162" s="9" customFormat="1" ht="12.75">
      <c r="C162" s="16"/>
    </row>
    <row r="163" s="9" customFormat="1" ht="12.75">
      <c r="C163" s="16"/>
    </row>
    <row r="164" s="9" customFormat="1" ht="12.75">
      <c r="C164" s="16"/>
    </row>
    <row r="165" s="9" customFormat="1" ht="12.75">
      <c r="C165" s="16"/>
    </row>
    <row r="166" s="9" customFormat="1" ht="12.75">
      <c r="C166" s="16"/>
    </row>
    <row r="167" s="9" customFormat="1" ht="12.75">
      <c r="C167" s="16"/>
    </row>
    <row r="168" s="9" customFormat="1" ht="12.75">
      <c r="C168" s="16"/>
    </row>
    <row r="169" s="9" customFormat="1" ht="12.75">
      <c r="C169" s="16"/>
    </row>
    <row r="170" s="9" customFormat="1" ht="12.75">
      <c r="C170" s="16"/>
    </row>
    <row r="171" s="9" customFormat="1" ht="12.75">
      <c r="C171" s="16"/>
    </row>
    <row r="172" s="9" customFormat="1" ht="12.75">
      <c r="C172" s="16"/>
    </row>
    <row r="173" s="9" customFormat="1" ht="12.75">
      <c r="C173" s="16"/>
    </row>
    <row r="174" s="9" customFormat="1" ht="12.75">
      <c r="C174" s="16"/>
    </row>
    <row r="175" s="9" customFormat="1" ht="12.75">
      <c r="C175" s="16"/>
    </row>
    <row r="176" s="9" customFormat="1" ht="12.75">
      <c r="C176" s="16"/>
    </row>
    <row r="177" s="9" customFormat="1" ht="12.75">
      <c r="C177" s="16"/>
    </row>
    <row r="178" s="9" customFormat="1" ht="12.75">
      <c r="C178" s="16"/>
    </row>
    <row r="179" s="9" customFormat="1" ht="12.75">
      <c r="C179" s="16"/>
    </row>
    <row r="180" s="9" customFormat="1" ht="12.75">
      <c r="C180" s="16"/>
    </row>
    <row r="181" s="9" customFormat="1" ht="12.75">
      <c r="C181" s="16"/>
    </row>
    <row r="182" s="9" customFormat="1" ht="12.75">
      <c r="C182" s="16"/>
    </row>
    <row r="183" s="9" customFormat="1" ht="12.75">
      <c r="C183" s="16"/>
    </row>
    <row r="184" s="9" customFormat="1" ht="12.75">
      <c r="C184" s="16"/>
    </row>
    <row r="185" s="9" customFormat="1" ht="12.75">
      <c r="C185" s="16"/>
    </row>
    <row r="186" s="9" customFormat="1" ht="12.75">
      <c r="C186" s="16"/>
    </row>
    <row r="187" s="9" customFormat="1" ht="12.75">
      <c r="C187" s="16"/>
    </row>
    <row r="188" s="9" customFormat="1" ht="12.75">
      <c r="C188" s="16"/>
    </row>
    <row r="189" s="9" customFormat="1" ht="12.75">
      <c r="C189" s="16"/>
    </row>
    <row r="190" s="9" customFormat="1" ht="12.75">
      <c r="C190" s="16"/>
    </row>
  </sheetData>
  <sheetProtection/>
  <mergeCells count="11">
    <mergeCell ref="A5:H5"/>
    <mergeCell ref="C3:F3"/>
    <mergeCell ref="B64:F64"/>
    <mergeCell ref="E6:F6"/>
    <mergeCell ref="D1:F1"/>
    <mergeCell ref="D4:F4"/>
    <mergeCell ref="A65:G65"/>
    <mergeCell ref="A7:A8"/>
    <mergeCell ref="D7:D8"/>
    <mergeCell ref="E7:F7"/>
    <mergeCell ref="C2:F2"/>
  </mergeCells>
  <printOptions/>
  <pageMargins left="0.3" right="0.24" top="0.4" bottom="0.4" header="0.17" footer="0.17"/>
  <pageSetup firstPageNumber="17" useFirstPageNumber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5"/>
  <sheetViews>
    <sheetView workbookViewId="0" topLeftCell="A1">
      <selection activeCell="L9" sqref="L9"/>
    </sheetView>
  </sheetViews>
  <sheetFormatPr defaultColWidth="9.140625" defaultRowHeight="12.75"/>
  <cols>
    <col min="1" max="1" width="5.57421875" style="1" customWidth="1"/>
    <col min="2" max="2" width="4.28125" style="2" customWidth="1"/>
    <col min="3" max="3" width="3.8515625" style="3" customWidth="1"/>
    <col min="4" max="4" width="3.8515625" style="4" customWidth="1"/>
    <col min="5" max="5" width="51.421875" style="8" customWidth="1"/>
    <col min="6" max="6" width="11.57421875" style="85" customWidth="1"/>
    <col min="7" max="7" width="11.28125" style="85" customWidth="1"/>
    <col min="8" max="8" width="11.140625" style="85" customWidth="1"/>
    <col min="9" max="9" width="9.140625" style="5" customWidth="1"/>
    <col min="10" max="10" width="15.140625" style="5" customWidth="1"/>
    <col min="11" max="11" width="13.7109375" style="5" customWidth="1"/>
    <col min="12" max="12" width="15.00390625" style="5" customWidth="1"/>
    <col min="13" max="13" width="13.00390625" style="5" customWidth="1"/>
    <col min="14" max="14" width="9.57421875" style="5" bestFit="1" customWidth="1"/>
    <col min="15" max="16" width="9.140625" style="5" customWidth="1"/>
    <col min="17" max="17" width="9.57421875" style="5" bestFit="1" customWidth="1"/>
    <col min="18" max="16384" width="9.140625" style="5" customWidth="1"/>
  </cols>
  <sheetData>
    <row r="1" spans="6:8" ht="15.75">
      <c r="F1" s="309" t="s">
        <v>101</v>
      </c>
      <c r="G1" s="309"/>
      <c r="H1" s="309"/>
    </row>
    <row r="2" spans="5:8" ht="15">
      <c r="E2" s="294" t="s">
        <v>73</v>
      </c>
      <c r="F2" s="294"/>
      <c r="G2" s="294"/>
      <c r="H2" s="294"/>
    </row>
    <row r="3" spans="5:8" ht="15">
      <c r="E3" s="294" t="s">
        <v>205</v>
      </c>
      <c r="F3" s="294"/>
      <c r="G3" s="294"/>
      <c r="H3" s="294"/>
    </row>
    <row r="4" spans="5:8" ht="15">
      <c r="E4" s="214"/>
      <c r="F4" s="214"/>
      <c r="G4" s="214"/>
      <c r="H4" s="214"/>
    </row>
    <row r="5" spans="1:8" ht="36" customHeight="1">
      <c r="A5" s="331" t="s">
        <v>145</v>
      </c>
      <c r="B5" s="331"/>
      <c r="C5" s="331"/>
      <c r="D5" s="331"/>
      <c r="E5" s="331"/>
      <c r="F5" s="331"/>
      <c r="G5" s="331"/>
      <c r="H5" s="331"/>
    </row>
    <row r="6" spans="1:8" ht="18" thickBot="1">
      <c r="A6" s="20"/>
      <c r="B6" s="21"/>
      <c r="C6" s="22"/>
      <c r="D6" s="22"/>
      <c r="E6" s="23"/>
      <c r="F6" s="83"/>
      <c r="G6" s="83" t="s">
        <v>49</v>
      </c>
      <c r="H6" s="83"/>
    </row>
    <row r="7" spans="1:14" s="6" customFormat="1" ht="90.75" customHeight="1">
      <c r="A7" s="310" t="s">
        <v>43</v>
      </c>
      <c r="B7" s="327" t="s">
        <v>63</v>
      </c>
      <c r="C7" s="329" t="s">
        <v>45</v>
      </c>
      <c r="D7" s="329" t="s">
        <v>46</v>
      </c>
      <c r="E7" s="317" t="s">
        <v>57</v>
      </c>
      <c r="F7" s="306" t="s">
        <v>58</v>
      </c>
      <c r="G7" s="297" t="s">
        <v>72</v>
      </c>
      <c r="H7" s="298"/>
      <c r="J7" s="156"/>
      <c r="K7" s="156"/>
      <c r="L7" s="156"/>
      <c r="N7" s="156"/>
    </row>
    <row r="8" spans="1:12" s="7" customFormat="1" ht="35.25" customHeight="1">
      <c r="A8" s="311"/>
      <c r="B8" s="328"/>
      <c r="C8" s="330"/>
      <c r="D8" s="330"/>
      <c r="E8" s="318"/>
      <c r="F8" s="307"/>
      <c r="G8" s="90" t="s">
        <v>38</v>
      </c>
      <c r="H8" s="88" t="s">
        <v>39</v>
      </c>
      <c r="K8" s="176"/>
      <c r="L8" s="176"/>
    </row>
    <row r="9" spans="1:12" s="17" customFormat="1" ht="16.5" customHeight="1">
      <c r="A9" s="104">
        <v>1</v>
      </c>
      <c r="B9" s="101">
        <v>2</v>
      </c>
      <c r="C9" s="101">
        <v>3</v>
      </c>
      <c r="D9" s="101">
        <v>4</v>
      </c>
      <c r="E9" s="101">
        <v>5</v>
      </c>
      <c r="F9" s="76">
        <v>6</v>
      </c>
      <c r="G9" s="76">
        <v>7</v>
      </c>
      <c r="H9" s="105">
        <v>8</v>
      </c>
      <c r="J9" s="198"/>
      <c r="K9" s="198"/>
      <c r="L9" s="198"/>
    </row>
    <row r="10" spans="1:13" s="18" customFormat="1" ht="51" customHeight="1">
      <c r="A10" s="193">
        <v>2000</v>
      </c>
      <c r="B10" s="92" t="s">
        <v>33</v>
      </c>
      <c r="C10" s="93" t="s">
        <v>34</v>
      </c>
      <c r="D10" s="94" t="s">
        <v>34</v>
      </c>
      <c r="E10" s="95" t="s">
        <v>74</v>
      </c>
      <c r="F10" s="121">
        <f>G10</f>
        <v>44067.1</v>
      </c>
      <c r="G10" s="121">
        <f>G11+G58+G99+G122+G135</f>
        <v>44067.1</v>
      </c>
      <c r="H10" s="155">
        <f>H11+H22+H33+H58</f>
        <v>150000</v>
      </c>
      <c r="J10" s="216"/>
      <c r="K10" s="174"/>
      <c r="L10" s="174"/>
      <c r="M10" s="160"/>
    </row>
    <row r="11" spans="1:13" s="18" customFormat="1" ht="54.75" customHeight="1">
      <c r="A11" s="194">
        <v>2100</v>
      </c>
      <c r="B11" s="29" t="s">
        <v>5</v>
      </c>
      <c r="C11" s="43">
        <v>0</v>
      </c>
      <c r="D11" s="43">
        <v>0</v>
      </c>
      <c r="E11" s="132" t="s">
        <v>84</v>
      </c>
      <c r="F11" s="121">
        <f>G11+H11</f>
        <v>46000</v>
      </c>
      <c r="G11" s="121">
        <f>G13</f>
        <v>46000</v>
      </c>
      <c r="H11" s="155">
        <f>H13</f>
        <v>0</v>
      </c>
      <c r="J11" s="183"/>
      <c r="K11" s="183"/>
      <c r="L11" s="183"/>
      <c r="M11" s="160"/>
    </row>
    <row r="12" spans="1:12" s="18" customFormat="1" ht="20.25" customHeight="1">
      <c r="A12" s="82"/>
      <c r="B12" s="29"/>
      <c r="C12" s="43"/>
      <c r="D12" s="43"/>
      <c r="E12" s="133" t="s">
        <v>55</v>
      </c>
      <c r="F12" s="121"/>
      <c r="G12" s="121"/>
      <c r="H12" s="155"/>
      <c r="J12" s="160"/>
      <c r="K12" s="160"/>
      <c r="L12" s="160"/>
    </row>
    <row r="13" spans="1:13" s="18" customFormat="1" ht="48" customHeight="1">
      <c r="A13" s="82">
        <v>2110</v>
      </c>
      <c r="B13" s="29" t="s">
        <v>5</v>
      </c>
      <c r="C13" s="43">
        <v>1</v>
      </c>
      <c r="D13" s="43">
        <v>0</v>
      </c>
      <c r="E13" s="116" t="s">
        <v>76</v>
      </c>
      <c r="F13" s="121">
        <f>F15</f>
        <v>46000</v>
      </c>
      <c r="G13" s="121">
        <f>G15</f>
        <v>46000</v>
      </c>
      <c r="H13" s="155">
        <f>H15</f>
        <v>0</v>
      </c>
      <c r="J13" s="183"/>
      <c r="K13" s="183"/>
      <c r="L13" s="183"/>
      <c r="M13" s="183"/>
    </row>
    <row r="14" spans="1:12" s="18" customFormat="1" ht="24" customHeight="1">
      <c r="A14" s="82"/>
      <c r="B14" s="29"/>
      <c r="C14" s="43"/>
      <c r="D14" s="43"/>
      <c r="E14" s="137" t="s">
        <v>56</v>
      </c>
      <c r="F14" s="121"/>
      <c r="G14" s="121"/>
      <c r="H14" s="155"/>
      <c r="J14" s="215"/>
      <c r="K14" s="215"/>
      <c r="L14" s="215"/>
    </row>
    <row r="15" spans="1:12" s="18" customFormat="1" ht="29.25" customHeight="1">
      <c r="A15" s="82">
        <v>2111</v>
      </c>
      <c r="B15" s="29" t="s">
        <v>5</v>
      </c>
      <c r="C15" s="43">
        <v>1</v>
      </c>
      <c r="D15" s="43">
        <v>1</v>
      </c>
      <c r="E15" s="116" t="s">
        <v>85</v>
      </c>
      <c r="F15" s="121">
        <f>G15+H15</f>
        <v>46000</v>
      </c>
      <c r="G15" s="121">
        <f>G17</f>
        <v>46000</v>
      </c>
      <c r="H15" s="155">
        <f>H17</f>
        <v>0</v>
      </c>
      <c r="J15" s="160"/>
      <c r="K15" s="160"/>
      <c r="L15" s="160"/>
    </row>
    <row r="16" spans="1:12" s="18" customFormat="1" ht="27.75" customHeight="1">
      <c r="A16" s="28"/>
      <c r="B16" s="30"/>
      <c r="C16" s="44"/>
      <c r="D16" s="44"/>
      <c r="E16" s="135" t="s">
        <v>59</v>
      </c>
      <c r="F16" s="121"/>
      <c r="G16" s="121"/>
      <c r="H16" s="155"/>
      <c r="J16" s="160"/>
      <c r="K16" s="160"/>
      <c r="L16" s="160"/>
    </row>
    <row r="17" spans="1:12" s="18" customFormat="1" ht="21" customHeight="1">
      <c r="A17" s="28"/>
      <c r="B17" s="30"/>
      <c r="C17" s="44"/>
      <c r="D17" s="44"/>
      <c r="E17" s="136" t="s">
        <v>16</v>
      </c>
      <c r="F17" s="121">
        <f>G17+H17</f>
        <v>46000</v>
      </c>
      <c r="G17" s="121">
        <f>G18</f>
        <v>46000</v>
      </c>
      <c r="H17" s="155">
        <v>0</v>
      </c>
      <c r="J17" s="157"/>
      <c r="K17" s="157"/>
      <c r="L17" s="157"/>
    </row>
    <row r="18" spans="1:8" s="18" customFormat="1" ht="20.25" customHeight="1">
      <c r="A18" s="28"/>
      <c r="B18" s="30"/>
      <c r="C18" s="44"/>
      <c r="D18" s="44"/>
      <c r="E18" s="136" t="s">
        <v>17</v>
      </c>
      <c r="F18" s="121">
        <f>G18</f>
        <v>46000</v>
      </c>
      <c r="G18" s="121">
        <f>G19</f>
        <v>46000</v>
      </c>
      <c r="H18" s="155"/>
    </row>
    <row r="19" spans="1:8" s="18" customFormat="1" ht="30" customHeight="1">
      <c r="A19" s="28"/>
      <c r="B19" s="30"/>
      <c r="C19" s="44"/>
      <c r="D19" s="44"/>
      <c r="E19" s="116" t="s">
        <v>125</v>
      </c>
      <c r="F19" s="121">
        <f>G19</f>
        <v>46000</v>
      </c>
      <c r="G19" s="121">
        <f>G20</f>
        <v>46000</v>
      </c>
      <c r="H19" s="155"/>
    </row>
    <row r="20" spans="1:12" s="18" customFormat="1" ht="29.25" customHeight="1">
      <c r="A20" s="28"/>
      <c r="B20" s="30"/>
      <c r="C20" s="44"/>
      <c r="D20" s="44"/>
      <c r="E20" s="116" t="s">
        <v>126</v>
      </c>
      <c r="F20" s="121">
        <f>G20</f>
        <v>46000</v>
      </c>
      <c r="G20" s="121">
        <f>G21</f>
        <v>46000</v>
      </c>
      <c r="H20" s="155"/>
      <c r="J20" s="157"/>
      <c r="K20" s="157"/>
      <c r="L20" s="157"/>
    </row>
    <row r="21" spans="1:8" s="18" customFormat="1" ht="22.5" customHeight="1">
      <c r="A21" s="28"/>
      <c r="B21" s="30"/>
      <c r="C21" s="44"/>
      <c r="D21" s="44"/>
      <c r="E21" s="138" t="s">
        <v>127</v>
      </c>
      <c r="F21" s="121">
        <f>G21</f>
        <v>46000</v>
      </c>
      <c r="G21" s="121">
        <v>46000</v>
      </c>
      <c r="H21" s="155"/>
    </row>
    <row r="22" spans="1:12" s="18" customFormat="1" ht="32.25" customHeight="1">
      <c r="A22" s="31">
        <v>2200</v>
      </c>
      <c r="B22" s="29" t="s">
        <v>136</v>
      </c>
      <c r="C22" s="43">
        <v>0</v>
      </c>
      <c r="D22" s="43">
        <v>0</v>
      </c>
      <c r="E22" s="132" t="s">
        <v>139</v>
      </c>
      <c r="F22" s="121">
        <f>G22+H22</f>
        <v>116000</v>
      </c>
      <c r="G22" s="121"/>
      <c r="H22" s="155">
        <f>H24</f>
        <v>116000</v>
      </c>
      <c r="L22" s="157"/>
    </row>
    <row r="23" spans="1:12" s="18" customFormat="1" ht="20.25" customHeight="1">
      <c r="A23" s="28"/>
      <c r="B23" s="29"/>
      <c r="C23" s="43"/>
      <c r="D23" s="43"/>
      <c r="E23" s="133" t="s">
        <v>55</v>
      </c>
      <c r="F23" s="121"/>
      <c r="G23" s="121"/>
      <c r="H23" s="155"/>
      <c r="L23" s="157"/>
    </row>
    <row r="24" spans="1:12" s="18" customFormat="1" ht="24" customHeight="1">
      <c r="A24" s="28">
        <v>2250</v>
      </c>
      <c r="B24" s="29" t="s">
        <v>136</v>
      </c>
      <c r="C24" s="43">
        <v>5</v>
      </c>
      <c r="D24" s="43">
        <v>0</v>
      </c>
      <c r="E24" s="145" t="s">
        <v>138</v>
      </c>
      <c r="F24" s="121">
        <f>H24</f>
        <v>116000</v>
      </c>
      <c r="G24" s="121"/>
      <c r="H24" s="155">
        <f>H25</f>
        <v>116000</v>
      </c>
      <c r="L24" s="157"/>
    </row>
    <row r="25" spans="1:12" s="18" customFormat="1" ht="19.5" customHeight="1">
      <c r="A25" s="28">
        <v>2251</v>
      </c>
      <c r="B25" s="30" t="s">
        <v>136</v>
      </c>
      <c r="C25" s="44">
        <v>5</v>
      </c>
      <c r="D25" s="44">
        <v>1</v>
      </c>
      <c r="E25" s="134" t="s">
        <v>138</v>
      </c>
      <c r="F25" s="121">
        <f>G25+H25</f>
        <v>116000</v>
      </c>
      <c r="G25" s="121"/>
      <c r="H25" s="155">
        <f>H26</f>
        <v>116000</v>
      </c>
      <c r="L25" s="157"/>
    </row>
    <row r="26" spans="1:12" s="18" customFormat="1" ht="24" customHeight="1">
      <c r="A26" s="28"/>
      <c r="B26" s="29"/>
      <c r="C26" s="43"/>
      <c r="D26" s="43"/>
      <c r="E26" s="136" t="s">
        <v>16</v>
      </c>
      <c r="F26" s="121">
        <f>G26+H26</f>
        <v>116000</v>
      </c>
      <c r="G26" s="121"/>
      <c r="H26" s="155">
        <f>H27</f>
        <v>116000</v>
      </c>
      <c r="L26" s="157"/>
    </row>
    <row r="27" spans="1:12" s="18" customFormat="1" ht="24" customHeight="1">
      <c r="A27" s="195"/>
      <c r="B27" s="92"/>
      <c r="C27" s="93"/>
      <c r="D27" s="94"/>
      <c r="E27" s="140" t="s">
        <v>87</v>
      </c>
      <c r="F27" s="121">
        <f>H27</f>
        <v>116000</v>
      </c>
      <c r="G27" s="121"/>
      <c r="H27" s="155">
        <f>H29</f>
        <v>116000</v>
      </c>
      <c r="L27" s="157"/>
    </row>
    <row r="28" spans="1:12" s="18" customFormat="1" ht="18" customHeight="1">
      <c r="A28" s="195"/>
      <c r="B28" s="92"/>
      <c r="C28" s="93"/>
      <c r="D28" s="94"/>
      <c r="E28" s="138" t="s">
        <v>86</v>
      </c>
      <c r="F28" s="121"/>
      <c r="G28" s="121"/>
      <c r="H28" s="155"/>
      <c r="L28" s="157"/>
    </row>
    <row r="29" spans="1:12" s="18" customFormat="1" ht="19.5" customHeight="1">
      <c r="A29" s="195"/>
      <c r="B29" s="92"/>
      <c r="C29" s="93"/>
      <c r="D29" s="94"/>
      <c r="E29" s="140" t="s">
        <v>88</v>
      </c>
      <c r="F29" s="121">
        <f>H29</f>
        <v>116000</v>
      </c>
      <c r="G29" s="121"/>
      <c r="H29" s="155">
        <f>H31</f>
        <v>116000</v>
      </c>
      <c r="L29" s="157"/>
    </row>
    <row r="30" spans="1:12" s="18" customFormat="1" ht="20.25" customHeight="1">
      <c r="A30" s="195"/>
      <c r="B30" s="92"/>
      <c r="C30" s="93"/>
      <c r="D30" s="94"/>
      <c r="E30" s="138" t="s">
        <v>56</v>
      </c>
      <c r="F30" s="121"/>
      <c r="G30" s="121"/>
      <c r="H30" s="155"/>
      <c r="L30" s="157"/>
    </row>
    <row r="31" spans="1:12" s="18" customFormat="1" ht="24" customHeight="1">
      <c r="A31" s="195"/>
      <c r="B31" s="92"/>
      <c r="C31" s="93"/>
      <c r="D31" s="94"/>
      <c r="E31" s="140" t="s">
        <v>90</v>
      </c>
      <c r="F31" s="121">
        <f>H31</f>
        <v>116000</v>
      </c>
      <c r="G31" s="121"/>
      <c r="H31" s="155">
        <f>H32</f>
        <v>116000</v>
      </c>
      <c r="L31" s="157"/>
    </row>
    <row r="32" spans="1:12" s="18" customFormat="1" ht="18" customHeight="1">
      <c r="A32" s="195"/>
      <c r="B32" s="92"/>
      <c r="C32" s="93"/>
      <c r="D32" s="94"/>
      <c r="E32" s="138" t="s">
        <v>113</v>
      </c>
      <c r="F32" s="121">
        <f>H32</f>
        <v>116000</v>
      </c>
      <c r="G32" s="121"/>
      <c r="H32" s="155">
        <v>116000</v>
      </c>
      <c r="L32" s="157"/>
    </row>
    <row r="33" spans="1:8" s="18" customFormat="1" ht="30" customHeight="1">
      <c r="A33" s="196">
        <v>2400</v>
      </c>
      <c r="B33" s="192" t="s">
        <v>6</v>
      </c>
      <c r="C33" s="141">
        <v>0</v>
      </c>
      <c r="D33" s="141">
        <v>0</v>
      </c>
      <c r="E33" s="142" t="s">
        <v>89</v>
      </c>
      <c r="F33" s="121">
        <f>G33+H33</f>
        <v>34000</v>
      </c>
      <c r="G33" s="121">
        <f>G37</f>
        <v>0</v>
      </c>
      <c r="H33" s="155">
        <f>H35+H47</f>
        <v>34000</v>
      </c>
    </row>
    <row r="34" spans="1:8" s="18" customFormat="1" ht="20.25" customHeight="1">
      <c r="A34" s="196"/>
      <c r="B34" s="192"/>
      <c r="C34" s="141"/>
      <c r="D34" s="141"/>
      <c r="E34" s="133" t="s">
        <v>55</v>
      </c>
      <c r="F34" s="121"/>
      <c r="G34" s="121"/>
      <c r="H34" s="155"/>
    </row>
    <row r="35" spans="1:8" s="18" customFormat="1" ht="18.75" customHeight="1">
      <c r="A35" s="82">
        <v>2450</v>
      </c>
      <c r="B35" s="29" t="s">
        <v>6</v>
      </c>
      <c r="C35" s="43">
        <v>5</v>
      </c>
      <c r="D35" s="43">
        <v>0</v>
      </c>
      <c r="E35" s="162" t="s">
        <v>112</v>
      </c>
      <c r="F35" s="121">
        <f>G35+H35</f>
        <v>55000</v>
      </c>
      <c r="G35" s="121"/>
      <c r="H35" s="155">
        <f>H37</f>
        <v>55000</v>
      </c>
    </row>
    <row r="36" spans="1:8" s="18" customFormat="1" ht="18.75" customHeight="1">
      <c r="A36" s="82"/>
      <c r="B36" s="29"/>
      <c r="C36" s="43"/>
      <c r="D36" s="43"/>
      <c r="E36" s="96" t="s">
        <v>56</v>
      </c>
      <c r="F36" s="121"/>
      <c r="G36" s="121"/>
      <c r="H36" s="155"/>
    </row>
    <row r="37" spans="1:8" s="18" customFormat="1" ht="18.75" customHeight="1">
      <c r="A37" s="82">
        <v>2451</v>
      </c>
      <c r="B37" s="29" t="s">
        <v>6</v>
      </c>
      <c r="C37" s="43">
        <v>5</v>
      </c>
      <c r="D37" s="43">
        <v>1</v>
      </c>
      <c r="E37" s="116" t="s">
        <v>120</v>
      </c>
      <c r="F37" s="121">
        <f>G37+H37</f>
        <v>55000</v>
      </c>
      <c r="G37" s="121">
        <f>G39</f>
        <v>0</v>
      </c>
      <c r="H37" s="155">
        <f>H39</f>
        <v>55000</v>
      </c>
    </row>
    <row r="38" spans="1:8" s="18" customFormat="1" ht="30" customHeight="1">
      <c r="A38" s="28"/>
      <c r="B38" s="30"/>
      <c r="C38" s="44"/>
      <c r="D38" s="44"/>
      <c r="E38" s="96" t="s">
        <v>59</v>
      </c>
      <c r="F38" s="121"/>
      <c r="G38" s="121"/>
      <c r="H38" s="155"/>
    </row>
    <row r="39" spans="1:8" s="18" customFormat="1" ht="18.75" customHeight="1">
      <c r="A39" s="28"/>
      <c r="B39" s="30"/>
      <c r="C39" s="44"/>
      <c r="D39" s="44"/>
      <c r="E39" s="136" t="s">
        <v>16</v>
      </c>
      <c r="F39" s="121">
        <f>G39+H39</f>
        <v>55000</v>
      </c>
      <c r="G39" s="121">
        <v>0</v>
      </c>
      <c r="H39" s="155">
        <f>H40</f>
        <v>55000</v>
      </c>
    </row>
    <row r="40" spans="1:8" s="18" customFormat="1" ht="18.75" customHeight="1">
      <c r="A40" s="28"/>
      <c r="B40" s="30"/>
      <c r="C40" s="44"/>
      <c r="D40" s="44"/>
      <c r="E40" s="103" t="s">
        <v>87</v>
      </c>
      <c r="F40" s="121">
        <f>H40</f>
        <v>55000</v>
      </c>
      <c r="G40" s="121"/>
      <c r="H40" s="155">
        <f>H42</f>
        <v>55000</v>
      </c>
    </row>
    <row r="41" spans="1:8" s="18" customFormat="1" ht="18.75" customHeight="1">
      <c r="A41" s="28"/>
      <c r="B41" s="30"/>
      <c r="C41" s="44"/>
      <c r="D41" s="44"/>
      <c r="E41" s="102" t="s">
        <v>86</v>
      </c>
      <c r="F41" s="121"/>
      <c r="G41" s="121"/>
      <c r="H41" s="155"/>
    </row>
    <row r="42" spans="1:8" s="18" customFormat="1" ht="18.75" customHeight="1">
      <c r="A42" s="28"/>
      <c r="B42" s="30"/>
      <c r="C42" s="44"/>
      <c r="D42" s="44"/>
      <c r="E42" s="103" t="s">
        <v>88</v>
      </c>
      <c r="F42" s="121">
        <f>H42</f>
        <v>55000</v>
      </c>
      <c r="G42" s="121"/>
      <c r="H42" s="155">
        <f>H44</f>
        <v>55000</v>
      </c>
    </row>
    <row r="43" spans="1:8" s="18" customFormat="1" ht="18.75" customHeight="1">
      <c r="A43" s="28"/>
      <c r="B43" s="30"/>
      <c r="C43" s="44"/>
      <c r="D43" s="44"/>
      <c r="E43" s="102" t="s">
        <v>56</v>
      </c>
      <c r="F43" s="121"/>
      <c r="G43" s="121"/>
      <c r="H43" s="155"/>
    </row>
    <row r="44" spans="1:8" s="18" customFormat="1" ht="18.75" customHeight="1">
      <c r="A44" s="28"/>
      <c r="B44" s="30"/>
      <c r="C44" s="44"/>
      <c r="D44" s="44"/>
      <c r="E44" s="140" t="s">
        <v>90</v>
      </c>
      <c r="F44" s="121">
        <f>H44</f>
        <v>55000</v>
      </c>
      <c r="G44" s="121"/>
      <c r="H44" s="155">
        <f>H46</f>
        <v>55000</v>
      </c>
    </row>
    <row r="45" spans="1:8" s="18" customFormat="1" ht="18.75" customHeight="1">
      <c r="A45" s="28"/>
      <c r="B45" s="30"/>
      <c r="C45" s="44"/>
      <c r="D45" s="44"/>
      <c r="E45" s="143" t="s">
        <v>56</v>
      </c>
      <c r="F45" s="121"/>
      <c r="G45" s="121"/>
      <c r="H45" s="155"/>
    </row>
    <row r="46" spans="1:11" s="18" customFormat="1" ht="18.75" customHeight="1">
      <c r="A46" s="82"/>
      <c r="B46" s="29"/>
      <c r="C46" s="43"/>
      <c r="D46" s="43"/>
      <c r="E46" s="138" t="s">
        <v>18</v>
      </c>
      <c r="F46" s="121">
        <f>H46</f>
        <v>55000</v>
      </c>
      <c r="G46" s="121"/>
      <c r="H46" s="155">
        <v>55000</v>
      </c>
      <c r="K46" s="157"/>
    </row>
    <row r="47" spans="1:11" s="18" customFormat="1" ht="33" customHeight="1">
      <c r="A47" s="266">
        <v>2490</v>
      </c>
      <c r="B47" s="231" t="s">
        <v>6</v>
      </c>
      <c r="C47" s="267">
        <v>9</v>
      </c>
      <c r="D47" s="267">
        <v>0</v>
      </c>
      <c r="E47" s="268" t="s">
        <v>177</v>
      </c>
      <c r="F47" s="121">
        <f>H47</f>
        <v>-21000</v>
      </c>
      <c r="G47" s="121"/>
      <c r="H47" s="155">
        <f>H49</f>
        <v>-21000</v>
      </c>
      <c r="K47" s="157"/>
    </row>
    <row r="48" spans="1:11" s="18" customFormat="1" ht="18.75" customHeight="1">
      <c r="A48" s="266"/>
      <c r="B48" s="231"/>
      <c r="C48" s="267"/>
      <c r="D48" s="267"/>
      <c r="E48" s="234" t="s">
        <v>56</v>
      </c>
      <c r="F48" s="121"/>
      <c r="G48" s="121"/>
      <c r="H48" s="155"/>
      <c r="K48" s="157"/>
    </row>
    <row r="49" spans="1:11" s="18" customFormat="1" ht="33" customHeight="1">
      <c r="A49" s="266">
        <v>2491</v>
      </c>
      <c r="B49" s="231" t="s">
        <v>6</v>
      </c>
      <c r="C49" s="267">
        <v>9</v>
      </c>
      <c r="D49" s="267">
        <v>1</v>
      </c>
      <c r="E49" s="269" t="s">
        <v>177</v>
      </c>
      <c r="F49" s="121">
        <f>H49</f>
        <v>-21000</v>
      </c>
      <c r="G49" s="121"/>
      <c r="H49" s="155">
        <f>H51</f>
        <v>-21000</v>
      </c>
      <c r="K49" s="157"/>
    </row>
    <row r="50" spans="1:11" s="18" customFormat="1" ht="32.25" customHeight="1">
      <c r="A50" s="233"/>
      <c r="B50" s="244"/>
      <c r="C50" s="270"/>
      <c r="D50" s="270"/>
      <c r="E50" s="234" t="s">
        <v>59</v>
      </c>
      <c r="F50" s="121"/>
      <c r="G50" s="121"/>
      <c r="H50" s="155"/>
      <c r="K50" s="157"/>
    </row>
    <row r="51" spans="1:11" s="18" customFormat="1" ht="30" customHeight="1">
      <c r="A51" s="233"/>
      <c r="B51" s="244"/>
      <c r="C51" s="270"/>
      <c r="D51" s="270"/>
      <c r="E51" s="271" t="s">
        <v>198</v>
      </c>
      <c r="F51" s="121">
        <f>H51</f>
        <v>-21000</v>
      </c>
      <c r="G51" s="121"/>
      <c r="H51" s="155">
        <f>H53+H55</f>
        <v>-21000</v>
      </c>
      <c r="K51" s="157"/>
    </row>
    <row r="52" spans="1:11" s="18" customFormat="1" ht="18.75" customHeight="1">
      <c r="A52" s="233"/>
      <c r="B52" s="244"/>
      <c r="C52" s="270"/>
      <c r="D52" s="270"/>
      <c r="E52" s="263" t="s">
        <v>19</v>
      </c>
      <c r="F52" s="121"/>
      <c r="G52" s="121"/>
      <c r="H52" s="155"/>
      <c r="K52" s="157"/>
    </row>
    <row r="53" spans="1:11" s="18" customFormat="1" ht="27" customHeight="1">
      <c r="A53" s="233"/>
      <c r="B53" s="244"/>
      <c r="C53" s="270"/>
      <c r="D53" s="270"/>
      <c r="E53" s="271" t="s">
        <v>199</v>
      </c>
      <c r="F53" s="121">
        <f>H53</f>
        <v>-17000</v>
      </c>
      <c r="G53" s="121"/>
      <c r="H53" s="155">
        <f>H54</f>
        <v>-17000</v>
      </c>
      <c r="K53" s="157"/>
    </row>
    <row r="54" spans="1:11" s="18" customFormat="1" ht="18.75" customHeight="1">
      <c r="A54" s="233"/>
      <c r="B54" s="244"/>
      <c r="C54" s="270"/>
      <c r="D54" s="270"/>
      <c r="E54" s="263" t="s">
        <v>200</v>
      </c>
      <c r="F54" s="121">
        <f>H54</f>
        <v>-17000</v>
      </c>
      <c r="G54" s="121"/>
      <c r="H54" s="155">
        <v>-17000</v>
      </c>
      <c r="K54" s="157"/>
    </row>
    <row r="55" spans="1:11" s="18" customFormat="1" ht="18.75" customHeight="1">
      <c r="A55" s="233"/>
      <c r="B55" s="244"/>
      <c r="C55" s="270"/>
      <c r="D55" s="270"/>
      <c r="E55" s="271" t="s">
        <v>201</v>
      </c>
      <c r="F55" s="121">
        <f>H55</f>
        <v>-4000</v>
      </c>
      <c r="G55" s="121"/>
      <c r="H55" s="155">
        <f>H57</f>
        <v>-4000</v>
      </c>
      <c r="K55" s="157"/>
    </row>
    <row r="56" spans="1:11" s="18" customFormat="1" ht="18.75" customHeight="1">
      <c r="A56" s="233"/>
      <c r="B56" s="244"/>
      <c r="C56" s="270"/>
      <c r="D56" s="270"/>
      <c r="E56" s="263" t="s">
        <v>19</v>
      </c>
      <c r="F56" s="121"/>
      <c r="G56" s="121"/>
      <c r="H56" s="155"/>
      <c r="K56" s="157"/>
    </row>
    <row r="57" spans="1:11" s="18" customFormat="1" ht="18.75" customHeight="1">
      <c r="A57" s="233"/>
      <c r="B57" s="244"/>
      <c r="C57" s="270"/>
      <c r="D57" s="270"/>
      <c r="E57" s="263" t="s">
        <v>193</v>
      </c>
      <c r="F57" s="121">
        <f>H57</f>
        <v>-4000</v>
      </c>
      <c r="G57" s="121"/>
      <c r="H57" s="155">
        <v>-4000</v>
      </c>
      <c r="K57" s="157"/>
    </row>
    <row r="58" spans="1:8" s="18" customFormat="1" ht="30" customHeight="1">
      <c r="A58" s="82">
        <v>2800</v>
      </c>
      <c r="B58" s="29" t="s">
        <v>54</v>
      </c>
      <c r="C58" s="43">
        <v>0</v>
      </c>
      <c r="D58" s="43">
        <v>0</v>
      </c>
      <c r="E58" s="140" t="s">
        <v>23</v>
      </c>
      <c r="F58" s="121">
        <f>G58</f>
        <v>12220.2</v>
      </c>
      <c r="G58" s="121">
        <f>G59+G70</f>
        <v>12220.2</v>
      </c>
      <c r="H58" s="155">
        <v>0</v>
      </c>
    </row>
    <row r="59" spans="1:8" s="18" customFormat="1" ht="21" customHeight="1">
      <c r="A59" s="82">
        <v>2810</v>
      </c>
      <c r="B59" s="29" t="s">
        <v>8</v>
      </c>
      <c r="C59" s="43">
        <v>1</v>
      </c>
      <c r="D59" s="43">
        <v>0</v>
      </c>
      <c r="E59" s="145" t="s">
        <v>151</v>
      </c>
      <c r="F59" s="121">
        <f>G59</f>
        <v>720.2</v>
      </c>
      <c r="G59" s="121">
        <f>G61</f>
        <v>720.2</v>
      </c>
      <c r="H59" s="155">
        <f>H61</f>
        <v>0</v>
      </c>
    </row>
    <row r="60" spans="1:8" s="18" customFormat="1" ht="17.25" customHeight="1">
      <c r="A60" s="82"/>
      <c r="B60" s="29"/>
      <c r="C60" s="43"/>
      <c r="D60" s="43"/>
      <c r="E60" s="96" t="s">
        <v>56</v>
      </c>
      <c r="F60" s="121"/>
      <c r="G60" s="121"/>
      <c r="H60" s="155"/>
    </row>
    <row r="61" spans="1:8" s="18" customFormat="1" ht="22.5" customHeight="1">
      <c r="A61" s="82">
        <v>2811</v>
      </c>
      <c r="B61" s="29" t="s">
        <v>8</v>
      </c>
      <c r="C61" s="43">
        <v>1</v>
      </c>
      <c r="D61" s="43">
        <v>1</v>
      </c>
      <c r="E61" s="136" t="s">
        <v>151</v>
      </c>
      <c r="F61" s="121">
        <f>G61</f>
        <v>720.2</v>
      </c>
      <c r="G61" s="121">
        <f>G63</f>
        <v>720.2</v>
      </c>
      <c r="H61" s="155">
        <f>H63</f>
        <v>0</v>
      </c>
    </row>
    <row r="62" spans="1:8" s="18" customFormat="1" ht="30" customHeight="1">
      <c r="A62" s="28"/>
      <c r="B62" s="30"/>
      <c r="C62" s="44"/>
      <c r="D62" s="44"/>
      <c r="E62" s="96" t="s">
        <v>59</v>
      </c>
      <c r="F62" s="121"/>
      <c r="G62" s="121"/>
      <c r="H62" s="155"/>
    </row>
    <row r="63" spans="1:8" s="18" customFormat="1" ht="22.5" customHeight="1">
      <c r="A63" s="28"/>
      <c r="B63" s="30"/>
      <c r="C63" s="44"/>
      <c r="D63" s="44"/>
      <c r="E63" s="136" t="s">
        <v>16</v>
      </c>
      <c r="F63" s="121">
        <f>G63</f>
        <v>720.2</v>
      </c>
      <c r="G63" s="121">
        <f>G64</f>
        <v>720.2</v>
      </c>
      <c r="H63" s="155">
        <f>H64</f>
        <v>0</v>
      </c>
    </row>
    <row r="64" spans="1:8" s="18" customFormat="1" ht="22.5" customHeight="1">
      <c r="A64" s="82"/>
      <c r="B64" s="29"/>
      <c r="C64" s="43"/>
      <c r="D64" s="43"/>
      <c r="E64" s="136" t="s">
        <v>17</v>
      </c>
      <c r="F64" s="121">
        <f>G64</f>
        <v>720.2</v>
      </c>
      <c r="G64" s="121">
        <f>G65</f>
        <v>720.2</v>
      </c>
      <c r="H64" s="155">
        <f>H66</f>
        <v>0</v>
      </c>
    </row>
    <row r="65" spans="1:8" s="18" customFormat="1" ht="20.25" customHeight="1">
      <c r="A65" s="82"/>
      <c r="B65" s="29"/>
      <c r="C65" s="43"/>
      <c r="D65" s="43"/>
      <c r="E65" s="264" t="s">
        <v>195</v>
      </c>
      <c r="F65" s="121">
        <f>G65</f>
        <v>720.2</v>
      </c>
      <c r="G65" s="121">
        <f>G67</f>
        <v>720.2</v>
      </c>
      <c r="H65" s="155"/>
    </row>
    <row r="66" spans="1:8" s="18" customFormat="1" ht="19.5" customHeight="1">
      <c r="A66" s="82"/>
      <c r="B66" s="29"/>
      <c r="C66" s="43"/>
      <c r="D66" s="43"/>
      <c r="E66" s="265" t="s">
        <v>19</v>
      </c>
      <c r="F66" s="121"/>
      <c r="G66" s="121"/>
      <c r="H66" s="155"/>
    </row>
    <row r="67" spans="1:8" s="18" customFormat="1" ht="30.75" customHeight="1">
      <c r="A67" s="82"/>
      <c r="B67" s="29"/>
      <c r="C67" s="43"/>
      <c r="D67" s="43"/>
      <c r="E67" s="262" t="s">
        <v>196</v>
      </c>
      <c r="F67" s="121">
        <f>G67</f>
        <v>720.2</v>
      </c>
      <c r="G67" s="121">
        <f>G69</f>
        <v>720.2</v>
      </c>
      <c r="H67" s="155"/>
    </row>
    <row r="68" spans="1:8" s="18" customFormat="1" ht="20.25" customHeight="1">
      <c r="A68" s="82"/>
      <c r="B68" s="29"/>
      <c r="C68" s="43"/>
      <c r="D68" s="43"/>
      <c r="E68" s="234" t="s">
        <v>56</v>
      </c>
      <c r="F68" s="121"/>
      <c r="G68" s="121"/>
      <c r="H68" s="155"/>
    </row>
    <row r="69" spans="1:8" s="18" customFormat="1" ht="27.75" customHeight="1">
      <c r="A69" s="82"/>
      <c r="B69" s="29"/>
      <c r="C69" s="43"/>
      <c r="D69" s="43"/>
      <c r="E69" s="263" t="s">
        <v>197</v>
      </c>
      <c r="F69" s="121">
        <f>G69</f>
        <v>720.2</v>
      </c>
      <c r="G69" s="121">
        <v>720.2</v>
      </c>
      <c r="H69" s="155">
        <v>0</v>
      </c>
    </row>
    <row r="70" spans="1:8" s="18" customFormat="1" ht="22.5" customHeight="1">
      <c r="A70" s="82">
        <v>2820</v>
      </c>
      <c r="B70" s="29" t="s">
        <v>8</v>
      </c>
      <c r="C70" s="43">
        <v>2</v>
      </c>
      <c r="D70" s="43">
        <v>0</v>
      </c>
      <c r="E70" s="145" t="s">
        <v>61</v>
      </c>
      <c r="F70" s="121">
        <f>G70+H70</f>
        <v>11500</v>
      </c>
      <c r="G70" s="121">
        <f>G72+G81+G90</f>
        <v>11500</v>
      </c>
      <c r="H70" s="155">
        <v>0</v>
      </c>
    </row>
    <row r="71" spans="1:8" s="18" customFormat="1" ht="18" customHeight="1">
      <c r="A71" s="82"/>
      <c r="B71" s="29"/>
      <c r="C71" s="43"/>
      <c r="D71" s="43"/>
      <c r="E71" s="133" t="s">
        <v>56</v>
      </c>
      <c r="F71" s="121"/>
      <c r="G71" s="121"/>
      <c r="H71" s="155"/>
    </row>
    <row r="72" spans="1:8" s="18" customFormat="1" ht="23.25" customHeight="1">
      <c r="A72" s="82">
        <v>2823</v>
      </c>
      <c r="B72" s="29" t="s">
        <v>8</v>
      </c>
      <c r="C72" s="43">
        <v>2</v>
      </c>
      <c r="D72" s="43">
        <v>3</v>
      </c>
      <c r="E72" s="134" t="s">
        <v>79</v>
      </c>
      <c r="F72" s="121">
        <f>G72+H72</f>
        <v>5500</v>
      </c>
      <c r="G72" s="121">
        <f>G74</f>
        <v>5500</v>
      </c>
      <c r="H72" s="155">
        <f>H74</f>
        <v>0</v>
      </c>
    </row>
    <row r="73" spans="1:8" s="18" customFormat="1" ht="30" customHeight="1">
      <c r="A73" s="28"/>
      <c r="B73" s="30"/>
      <c r="C73" s="44"/>
      <c r="D73" s="44"/>
      <c r="E73" s="133" t="s">
        <v>59</v>
      </c>
      <c r="F73" s="121"/>
      <c r="G73" s="121"/>
      <c r="H73" s="155"/>
    </row>
    <row r="74" spans="1:8" s="18" customFormat="1" ht="21.75" customHeight="1">
      <c r="A74" s="28"/>
      <c r="B74" s="30"/>
      <c r="C74" s="44"/>
      <c r="D74" s="44"/>
      <c r="E74" s="136" t="s">
        <v>16</v>
      </c>
      <c r="F74" s="121">
        <f>G74+H74</f>
        <v>5500</v>
      </c>
      <c r="G74" s="121">
        <f>G75</f>
        <v>5500</v>
      </c>
      <c r="H74" s="155">
        <v>0</v>
      </c>
    </row>
    <row r="75" spans="1:8" s="18" customFormat="1" ht="21.75" customHeight="1">
      <c r="A75" s="28"/>
      <c r="B75" s="30"/>
      <c r="C75" s="44"/>
      <c r="D75" s="44"/>
      <c r="E75" s="136" t="s">
        <v>17</v>
      </c>
      <c r="F75" s="121">
        <f>G75</f>
        <v>5500</v>
      </c>
      <c r="G75" s="121">
        <f>G76</f>
        <v>5500</v>
      </c>
      <c r="H75" s="155"/>
    </row>
    <row r="76" spans="1:8" s="18" customFormat="1" ht="25.5" customHeight="1">
      <c r="A76" s="28"/>
      <c r="B76" s="30"/>
      <c r="C76" s="44"/>
      <c r="D76" s="44"/>
      <c r="E76" s="134" t="s">
        <v>20</v>
      </c>
      <c r="F76" s="121">
        <f>G76</f>
        <v>5500</v>
      </c>
      <c r="G76" s="121">
        <f>G78</f>
        <v>5500</v>
      </c>
      <c r="H76" s="155"/>
    </row>
    <row r="77" spans="1:8" s="18" customFormat="1" ht="21" customHeight="1">
      <c r="A77" s="28"/>
      <c r="B77" s="30"/>
      <c r="C77" s="44"/>
      <c r="D77" s="44"/>
      <c r="E77" s="133" t="s">
        <v>19</v>
      </c>
      <c r="F77" s="121"/>
      <c r="G77" s="121"/>
      <c r="H77" s="155"/>
    </row>
    <row r="78" spans="1:8" s="18" customFormat="1" ht="30" customHeight="1">
      <c r="A78" s="28"/>
      <c r="B78" s="30"/>
      <c r="C78" s="44"/>
      <c r="D78" s="44"/>
      <c r="E78" s="134" t="s">
        <v>21</v>
      </c>
      <c r="F78" s="121">
        <f>G78</f>
        <v>5500</v>
      </c>
      <c r="G78" s="121">
        <f>G80</f>
        <v>5500</v>
      </c>
      <c r="H78" s="155"/>
    </row>
    <row r="79" spans="1:8" s="18" customFormat="1" ht="21" customHeight="1">
      <c r="A79" s="28"/>
      <c r="B79" s="30"/>
      <c r="C79" s="44"/>
      <c r="D79" s="44"/>
      <c r="E79" s="133" t="s">
        <v>56</v>
      </c>
      <c r="F79" s="121"/>
      <c r="G79" s="121"/>
      <c r="H79" s="155"/>
    </row>
    <row r="80" spans="1:8" s="18" customFormat="1" ht="30" customHeight="1">
      <c r="A80" s="28"/>
      <c r="B80" s="30"/>
      <c r="C80" s="44"/>
      <c r="D80" s="44"/>
      <c r="E80" s="143" t="s">
        <v>22</v>
      </c>
      <c r="F80" s="121">
        <f>G80</f>
        <v>5500</v>
      </c>
      <c r="G80" s="121">
        <v>5500</v>
      </c>
      <c r="H80" s="155"/>
    </row>
    <row r="81" spans="1:8" s="18" customFormat="1" ht="24" customHeight="1">
      <c r="A81" s="266">
        <v>2824</v>
      </c>
      <c r="B81" s="231" t="s">
        <v>8</v>
      </c>
      <c r="C81" s="267">
        <v>2</v>
      </c>
      <c r="D81" s="267">
        <v>4</v>
      </c>
      <c r="E81" s="281" t="s">
        <v>152</v>
      </c>
      <c r="F81" s="121">
        <f>G81</f>
        <v>3000</v>
      </c>
      <c r="G81" s="121">
        <f>G83</f>
        <v>3000</v>
      </c>
      <c r="H81" s="155"/>
    </row>
    <row r="82" spans="1:8" s="18" customFormat="1" ht="27" customHeight="1">
      <c r="A82" s="233"/>
      <c r="B82" s="244"/>
      <c r="C82" s="270"/>
      <c r="D82" s="270"/>
      <c r="E82" s="234" t="s">
        <v>59</v>
      </c>
      <c r="F82" s="121"/>
      <c r="G82" s="121"/>
      <c r="H82" s="155"/>
    </row>
    <row r="83" spans="1:8" s="18" customFormat="1" ht="24" customHeight="1">
      <c r="A83" s="233"/>
      <c r="B83" s="244"/>
      <c r="C83" s="270"/>
      <c r="D83" s="270"/>
      <c r="E83" s="273" t="s">
        <v>16</v>
      </c>
      <c r="F83" s="121">
        <f>G83</f>
        <v>3000</v>
      </c>
      <c r="G83" s="121">
        <f>G84</f>
        <v>3000</v>
      </c>
      <c r="H83" s="155"/>
    </row>
    <row r="84" spans="1:8" s="18" customFormat="1" ht="24" customHeight="1">
      <c r="A84" s="233"/>
      <c r="B84" s="244"/>
      <c r="C84" s="270"/>
      <c r="D84" s="270"/>
      <c r="E84" s="273" t="s">
        <v>17</v>
      </c>
      <c r="F84" s="121">
        <f>G84</f>
        <v>3000</v>
      </c>
      <c r="G84" s="121">
        <f>G85</f>
        <v>3000</v>
      </c>
      <c r="H84" s="155"/>
    </row>
    <row r="85" spans="1:8" s="18" customFormat="1" ht="24" customHeight="1">
      <c r="A85" s="233"/>
      <c r="B85" s="244"/>
      <c r="C85" s="270"/>
      <c r="D85" s="270"/>
      <c r="E85" s="264" t="s">
        <v>20</v>
      </c>
      <c r="F85" s="121">
        <f>G85</f>
        <v>3000</v>
      </c>
      <c r="G85" s="121">
        <f>G87</f>
        <v>3000</v>
      </c>
      <c r="H85" s="155"/>
    </row>
    <row r="86" spans="1:8" s="18" customFormat="1" ht="18" customHeight="1">
      <c r="A86" s="233"/>
      <c r="B86" s="244"/>
      <c r="C86" s="270"/>
      <c r="D86" s="270"/>
      <c r="E86" s="265" t="s">
        <v>19</v>
      </c>
      <c r="F86" s="121"/>
      <c r="G86" s="121"/>
      <c r="H86" s="155"/>
    </row>
    <row r="87" spans="1:8" s="18" customFormat="1" ht="33" customHeight="1">
      <c r="A87" s="233"/>
      <c r="B87" s="244"/>
      <c r="C87" s="270"/>
      <c r="D87" s="270"/>
      <c r="E87" s="264" t="s">
        <v>21</v>
      </c>
      <c r="F87" s="121">
        <f>G87</f>
        <v>3000</v>
      </c>
      <c r="G87" s="121">
        <f>G89</f>
        <v>3000</v>
      </c>
      <c r="H87" s="155"/>
    </row>
    <row r="88" spans="1:8" s="18" customFormat="1" ht="18.75" customHeight="1">
      <c r="A88" s="233"/>
      <c r="B88" s="244"/>
      <c r="C88" s="270"/>
      <c r="D88" s="270"/>
      <c r="E88" s="265" t="s">
        <v>56</v>
      </c>
      <c r="F88" s="121"/>
      <c r="G88" s="121"/>
      <c r="H88" s="155"/>
    </row>
    <row r="89" spans="1:8" s="18" customFormat="1" ht="33" customHeight="1">
      <c r="A89" s="233"/>
      <c r="B89" s="244"/>
      <c r="C89" s="270"/>
      <c r="D89" s="270"/>
      <c r="E89" s="280" t="s">
        <v>22</v>
      </c>
      <c r="F89" s="121">
        <f>G89</f>
        <v>3000</v>
      </c>
      <c r="G89" s="121">
        <v>3000</v>
      </c>
      <c r="H89" s="155"/>
    </row>
    <row r="90" spans="1:8" s="18" customFormat="1" ht="24.75" customHeight="1">
      <c r="A90" s="82">
        <v>2824</v>
      </c>
      <c r="B90" s="29" t="s">
        <v>8</v>
      </c>
      <c r="C90" s="43">
        <v>2</v>
      </c>
      <c r="D90" s="182">
        <v>4</v>
      </c>
      <c r="E90" s="140" t="s">
        <v>141</v>
      </c>
      <c r="F90" s="121">
        <f>G90</f>
        <v>3000</v>
      </c>
      <c r="G90" s="121">
        <f>G92</f>
        <v>3000</v>
      </c>
      <c r="H90" s="155"/>
    </row>
    <row r="91" spans="1:8" s="18" customFormat="1" ht="25.5" customHeight="1">
      <c r="A91" s="28"/>
      <c r="B91" s="30"/>
      <c r="C91" s="44"/>
      <c r="D91" s="44"/>
      <c r="E91" s="96" t="s">
        <v>59</v>
      </c>
      <c r="F91" s="121"/>
      <c r="G91" s="121"/>
      <c r="H91" s="155"/>
    </row>
    <row r="92" spans="1:8" s="18" customFormat="1" ht="23.25" customHeight="1">
      <c r="A92" s="28"/>
      <c r="B92" s="30"/>
      <c r="C92" s="44"/>
      <c r="D92" s="44"/>
      <c r="E92" s="136" t="s">
        <v>16</v>
      </c>
      <c r="F92" s="121">
        <f>G92</f>
        <v>3000</v>
      </c>
      <c r="G92" s="121">
        <f>G93</f>
        <v>3000</v>
      </c>
      <c r="H92" s="155"/>
    </row>
    <row r="93" spans="1:8" s="18" customFormat="1" ht="22.5" customHeight="1">
      <c r="A93" s="28"/>
      <c r="B93" s="30"/>
      <c r="C93" s="44"/>
      <c r="D93" s="44"/>
      <c r="E93" s="136" t="s">
        <v>17</v>
      </c>
      <c r="F93" s="121">
        <f>G93</f>
        <v>3000</v>
      </c>
      <c r="G93" s="121">
        <f>G94</f>
        <v>3000</v>
      </c>
      <c r="H93" s="155"/>
    </row>
    <row r="94" spans="1:8" s="18" customFormat="1" ht="24" customHeight="1">
      <c r="A94" s="28"/>
      <c r="B94" s="30"/>
      <c r="C94" s="44"/>
      <c r="D94" s="44"/>
      <c r="E94" s="264" t="s">
        <v>195</v>
      </c>
      <c r="F94" s="121">
        <f>G94</f>
        <v>3000</v>
      </c>
      <c r="G94" s="121">
        <f>G96</f>
        <v>3000</v>
      </c>
      <c r="H94" s="155"/>
    </row>
    <row r="95" spans="1:8" s="18" customFormat="1" ht="21" customHeight="1">
      <c r="A95" s="28"/>
      <c r="B95" s="30"/>
      <c r="C95" s="44"/>
      <c r="D95" s="44"/>
      <c r="E95" s="265" t="s">
        <v>19</v>
      </c>
      <c r="F95" s="121"/>
      <c r="G95" s="121"/>
      <c r="H95" s="155"/>
    </row>
    <row r="96" spans="1:8" s="18" customFormat="1" ht="27" customHeight="1">
      <c r="A96" s="28"/>
      <c r="B96" s="30"/>
      <c r="C96" s="44"/>
      <c r="D96" s="44"/>
      <c r="E96" s="262" t="s">
        <v>196</v>
      </c>
      <c r="F96" s="121">
        <f>G96</f>
        <v>3000</v>
      </c>
      <c r="G96" s="121">
        <f>G98</f>
        <v>3000</v>
      </c>
      <c r="H96" s="155"/>
    </row>
    <row r="97" spans="1:8" s="18" customFormat="1" ht="18" customHeight="1">
      <c r="A97" s="28"/>
      <c r="B97" s="30"/>
      <c r="C97" s="44"/>
      <c r="D97" s="44"/>
      <c r="E97" s="234" t="s">
        <v>56</v>
      </c>
      <c r="F97" s="121"/>
      <c r="G97" s="121"/>
      <c r="H97" s="155"/>
    </row>
    <row r="98" spans="1:8" s="18" customFormat="1" ht="27.75" customHeight="1">
      <c r="A98" s="28"/>
      <c r="B98" s="30"/>
      <c r="C98" s="44"/>
      <c r="D98" s="44"/>
      <c r="E98" s="263" t="s">
        <v>197</v>
      </c>
      <c r="F98" s="121">
        <f>G98</f>
        <v>3000</v>
      </c>
      <c r="G98" s="121">
        <v>3000</v>
      </c>
      <c r="H98" s="155"/>
    </row>
    <row r="99" spans="1:8" s="18" customFormat="1" ht="24.75" customHeight="1">
      <c r="A99" s="194">
        <v>2900</v>
      </c>
      <c r="B99" s="29" t="s">
        <v>9</v>
      </c>
      <c r="C99" s="43">
        <v>0</v>
      </c>
      <c r="D99" s="43">
        <v>0</v>
      </c>
      <c r="E99" s="132" t="s">
        <v>91</v>
      </c>
      <c r="F99" s="121">
        <f>G99+H99</f>
        <v>17100</v>
      </c>
      <c r="G99" s="121">
        <f>G101+G112</f>
        <v>17100</v>
      </c>
      <c r="H99" s="155">
        <f>H101+H112</f>
        <v>0</v>
      </c>
    </row>
    <row r="100" spans="1:8" s="18" customFormat="1" ht="19.5" customHeight="1">
      <c r="A100" s="82"/>
      <c r="B100" s="29"/>
      <c r="C100" s="43"/>
      <c r="D100" s="43"/>
      <c r="E100" s="133" t="s">
        <v>55</v>
      </c>
      <c r="F100" s="121"/>
      <c r="G100" s="121"/>
      <c r="H100" s="155"/>
    </row>
    <row r="101" spans="1:8" s="18" customFormat="1" ht="30" customHeight="1">
      <c r="A101" s="82">
        <v>2910</v>
      </c>
      <c r="B101" s="29" t="s">
        <v>9</v>
      </c>
      <c r="C101" s="43">
        <v>1</v>
      </c>
      <c r="D101" s="43">
        <v>0</v>
      </c>
      <c r="E101" s="139" t="s">
        <v>81</v>
      </c>
      <c r="F101" s="121">
        <f>G101+H101</f>
        <v>10000</v>
      </c>
      <c r="G101" s="121">
        <f>G103</f>
        <v>10000</v>
      </c>
      <c r="H101" s="155">
        <f>H103</f>
        <v>0</v>
      </c>
    </row>
    <row r="102" spans="1:8" s="18" customFormat="1" ht="18.75" customHeight="1">
      <c r="A102" s="82"/>
      <c r="B102" s="29"/>
      <c r="C102" s="43"/>
      <c r="D102" s="43"/>
      <c r="E102" s="133" t="s">
        <v>56</v>
      </c>
      <c r="F102" s="121"/>
      <c r="G102" s="121"/>
      <c r="H102" s="155"/>
    </row>
    <row r="103" spans="1:8" s="18" customFormat="1" ht="22.5" customHeight="1">
      <c r="A103" s="82">
        <v>2911</v>
      </c>
      <c r="B103" s="29" t="s">
        <v>9</v>
      </c>
      <c r="C103" s="43">
        <v>1</v>
      </c>
      <c r="D103" s="43">
        <v>1</v>
      </c>
      <c r="E103" s="136" t="s">
        <v>62</v>
      </c>
      <c r="F103" s="121">
        <f>G103+H103</f>
        <v>10000</v>
      </c>
      <c r="G103" s="121">
        <f>G105</f>
        <v>10000</v>
      </c>
      <c r="H103" s="155">
        <f>H105</f>
        <v>0</v>
      </c>
    </row>
    <row r="104" spans="1:8" s="18" customFormat="1" ht="30" customHeight="1">
      <c r="A104" s="28"/>
      <c r="B104" s="30"/>
      <c r="C104" s="44"/>
      <c r="D104" s="44"/>
      <c r="E104" s="134" t="s">
        <v>59</v>
      </c>
      <c r="F104" s="121"/>
      <c r="G104" s="121"/>
      <c r="H104" s="155"/>
    </row>
    <row r="105" spans="1:8" s="18" customFormat="1" ht="20.25" customHeight="1">
      <c r="A105" s="28"/>
      <c r="B105" s="30"/>
      <c r="C105" s="44"/>
      <c r="D105" s="44"/>
      <c r="E105" s="136" t="s">
        <v>16</v>
      </c>
      <c r="F105" s="121">
        <f>G105+H105</f>
        <v>10000</v>
      </c>
      <c r="G105" s="121">
        <f>G106</f>
        <v>10000</v>
      </c>
      <c r="H105" s="155">
        <v>0</v>
      </c>
    </row>
    <row r="106" spans="1:8" s="18" customFormat="1" ht="20.25" customHeight="1">
      <c r="A106" s="28"/>
      <c r="B106" s="30"/>
      <c r="C106" s="44"/>
      <c r="D106" s="44"/>
      <c r="E106" s="136" t="s">
        <v>17</v>
      </c>
      <c r="F106" s="121">
        <f>G106</f>
        <v>10000</v>
      </c>
      <c r="G106" s="121">
        <f>G107</f>
        <v>10000</v>
      </c>
      <c r="H106" s="155"/>
    </row>
    <row r="107" spans="1:8" s="18" customFormat="1" ht="20.25" customHeight="1">
      <c r="A107" s="28"/>
      <c r="B107" s="30"/>
      <c r="C107" s="44"/>
      <c r="D107" s="44"/>
      <c r="E107" s="134" t="s">
        <v>20</v>
      </c>
      <c r="F107" s="121">
        <f>G107</f>
        <v>10000</v>
      </c>
      <c r="G107" s="121">
        <f>G109</f>
        <v>10000</v>
      </c>
      <c r="H107" s="155"/>
    </row>
    <row r="108" spans="1:8" s="18" customFormat="1" ht="18" customHeight="1">
      <c r="A108" s="28"/>
      <c r="B108" s="30"/>
      <c r="C108" s="44"/>
      <c r="D108" s="44"/>
      <c r="E108" s="133" t="s">
        <v>19</v>
      </c>
      <c r="F108" s="121"/>
      <c r="G108" s="121"/>
      <c r="H108" s="155"/>
    </row>
    <row r="109" spans="1:8" s="18" customFormat="1" ht="27" customHeight="1">
      <c r="A109" s="28"/>
      <c r="B109" s="30"/>
      <c r="C109" s="44"/>
      <c r="D109" s="44"/>
      <c r="E109" s="134" t="s">
        <v>21</v>
      </c>
      <c r="F109" s="121">
        <f>G109</f>
        <v>10000</v>
      </c>
      <c r="G109" s="121">
        <f>G111</f>
        <v>10000</v>
      </c>
      <c r="H109" s="155"/>
    </row>
    <row r="110" spans="1:8" s="18" customFormat="1" ht="20.25" customHeight="1">
      <c r="A110" s="28"/>
      <c r="B110" s="30"/>
      <c r="C110" s="44"/>
      <c r="D110" s="44"/>
      <c r="E110" s="133" t="s">
        <v>56</v>
      </c>
      <c r="F110" s="121"/>
      <c r="G110" s="121"/>
      <c r="H110" s="155"/>
    </row>
    <row r="111" spans="1:8" s="18" customFormat="1" ht="27.75" customHeight="1">
      <c r="A111" s="28"/>
      <c r="B111" s="30"/>
      <c r="C111" s="44"/>
      <c r="D111" s="44"/>
      <c r="E111" s="143" t="s">
        <v>22</v>
      </c>
      <c r="F111" s="121">
        <f>G111</f>
        <v>10000</v>
      </c>
      <c r="G111" s="121">
        <v>10000</v>
      </c>
      <c r="H111" s="155"/>
    </row>
    <row r="112" spans="1:8" s="18" customFormat="1" ht="25.5" customHeight="1">
      <c r="A112" s="82">
        <v>2950</v>
      </c>
      <c r="B112" s="29" t="s">
        <v>9</v>
      </c>
      <c r="C112" s="43">
        <v>5</v>
      </c>
      <c r="D112" s="43">
        <v>0</v>
      </c>
      <c r="E112" s="139" t="s">
        <v>82</v>
      </c>
      <c r="F112" s="121">
        <f>F114</f>
        <v>7100</v>
      </c>
      <c r="G112" s="121">
        <f>G114</f>
        <v>7100</v>
      </c>
      <c r="H112" s="155">
        <f>H114</f>
        <v>0</v>
      </c>
    </row>
    <row r="113" spans="1:8" s="18" customFormat="1" ht="18.75" customHeight="1">
      <c r="A113" s="82"/>
      <c r="B113" s="29"/>
      <c r="C113" s="43"/>
      <c r="D113" s="43"/>
      <c r="E113" s="133" t="s">
        <v>56</v>
      </c>
      <c r="F113" s="121"/>
      <c r="G113" s="121"/>
      <c r="H113" s="155"/>
    </row>
    <row r="114" spans="1:8" s="18" customFormat="1" ht="21.75" customHeight="1">
      <c r="A114" s="82">
        <v>2951</v>
      </c>
      <c r="B114" s="29" t="s">
        <v>9</v>
      </c>
      <c r="C114" s="43">
        <v>5</v>
      </c>
      <c r="D114" s="43">
        <v>1</v>
      </c>
      <c r="E114" s="136" t="s">
        <v>92</v>
      </c>
      <c r="F114" s="121">
        <f>G114+H114</f>
        <v>7100</v>
      </c>
      <c r="G114" s="121">
        <f>G116</f>
        <v>7100</v>
      </c>
      <c r="H114" s="155">
        <f>H116</f>
        <v>0</v>
      </c>
    </row>
    <row r="115" spans="1:8" s="18" customFormat="1" ht="30" customHeight="1">
      <c r="A115" s="28"/>
      <c r="B115" s="30"/>
      <c r="C115" s="44"/>
      <c r="D115" s="44"/>
      <c r="E115" s="133" t="s">
        <v>59</v>
      </c>
      <c r="F115" s="121"/>
      <c r="G115" s="121"/>
      <c r="H115" s="155"/>
    </row>
    <row r="116" spans="1:8" s="18" customFormat="1" ht="22.5" customHeight="1">
      <c r="A116" s="28"/>
      <c r="B116" s="30"/>
      <c r="C116" s="44"/>
      <c r="D116" s="44"/>
      <c r="E116" s="136" t="s">
        <v>16</v>
      </c>
      <c r="F116" s="121">
        <f>G116+H116</f>
        <v>7100</v>
      </c>
      <c r="G116" s="121">
        <f>G117</f>
        <v>7100</v>
      </c>
      <c r="H116" s="155">
        <v>0</v>
      </c>
    </row>
    <row r="117" spans="1:8" s="18" customFormat="1" ht="22.5" customHeight="1">
      <c r="A117" s="28"/>
      <c r="B117" s="30"/>
      <c r="C117" s="44"/>
      <c r="D117" s="44"/>
      <c r="E117" s="134" t="s">
        <v>20</v>
      </c>
      <c r="F117" s="121">
        <f>G117</f>
        <v>7100</v>
      </c>
      <c r="G117" s="121">
        <f>G119</f>
        <v>7100</v>
      </c>
      <c r="H117" s="155"/>
    </row>
    <row r="118" spans="1:8" s="18" customFormat="1" ht="18" customHeight="1">
      <c r="A118" s="28"/>
      <c r="B118" s="30"/>
      <c r="C118" s="44"/>
      <c r="D118" s="44"/>
      <c r="E118" s="133" t="s">
        <v>19</v>
      </c>
      <c r="F118" s="121"/>
      <c r="G118" s="121"/>
      <c r="H118" s="155"/>
    </row>
    <row r="119" spans="1:8" s="18" customFormat="1" ht="26.25" customHeight="1">
      <c r="A119" s="28"/>
      <c r="B119" s="30"/>
      <c r="C119" s="44"/>
      <c r="D119" s="44"/>
      <c r="E119" s="134" t="s">
        <v>21</v>
      </c>
      <c r="F119" s="121">
        <f>G119</f>
        <v>7100</v>
      </c>
      <c r="G119" s="121">
        <f>G121</f>
        <v>7100</v>
      </c>
      <c r="H119" s="155"/>
    </row>
    <row r="120" spans="1:8" s="18" customFormat="1" ht="19.5" customHeight="1">
      <c r="A120" s="28"/>
      <c r="B120" s="30"/>
      <c r="C120" s="44"/>
      <c r="D120" s="44"/>
      <c r="E120" s="133" t="s">
        <v>56</v>
      </c>
      <c r="F120" s="121"/>
      <c r="G120" s="121"/>
      <c r="H120" s="155"/>
    </row>
    <row r="121" spans="1:8" s="18" customFormat="1" ht="29.25" customHeight="1">
      <c r="A121" s="28"/>
      <c r="B121" s="30"/>
      <c r="C121" s="44"/>
      <c r="D121" s="44"/>
      <c r="E121" s="143" t="s">
        <v>22</v>
      </c>
      <c r="F121" s="121">
        <f>G121</f>
        <v>7100</v>
      </c>
      <c r="G121" s="121">
        <v>7100</v>
      </c>
      <c r="H121" s="155"/>
    </row>
    <row r="122" spans="1:8" s="18" customFormat="1" ht="38.25" customHeight="1">
      <c r="A122" s="194">
        <v>3000</v>
      </c>
      <c r="B122" s="29" t="s">
        <v>134</v>
      </c>
      <c r="C122" s="43">
        <v>0</v>
      </c>
      <c r="D122" s="43">
        <v>0</v>
      </c>
      <c r="E122" s="132" t="s">
        <v>140</v>
      </c>
      <c r="F122" s="121">
        <f>G122</f>
        <v>120</v>
      </c>
      <c r="G122" s="121">
        <f>G124</f>
        <v>120</v>
      </c>
      <c r="H122" s="155"/>
    </row>
    <row r="123" spans="1:8" s="18" customFormat="1" ht="19.5" customHeight="1">
      <c r="A123" s="82"/>
      <c r="B123" s="29"/>
      <c r="C123" s="43"/>
      <c r="D123" s="43"/>
      <c r="E123" s="96" t="s">
        <v>55</v>
      </c>
      <c r="F123" s="121"/>
      <c r="G123" s="121"/>
      <c r="H123" s="155"/>
    </row>
    <row r="124" spans="1:8" s="18" customFormat="1" ht="24.75" customHeight="1">
      <c r="A124" s="82">
        <v>3040</v>
      </c>
      <c r="B124" s="29" t="s">
        <v>134</v>
      </c>
      <c r="C124" s="43">
        <v>4</v>
      </c>
      <c r="D124" s="43">
        <v>0</v>
      </c>
      <c r="E124" s="145" t="s">
        <v>149</v>
      </c>
      <c r="F124" s="121">
        <f>F126</f>
        <v>120</v>
      </c>
      <c r="G124" s="121">
        <f>G126</f>
        <v>120</v>
      </c>
      <c r="H124" s="155"/>
    </row>
    <row r="125" spans="1:8" s="18" customFormat="1" ht="19.5" customHeight="1">
      <c r="A125" s="82"/>
      <c r="B125" s="29"/>
      <c r="C125" s="43"/>
      <c r="D125" s="43"/>
      <c r="E125" s="133" t="s">
        <v>56</v>
      </c>
      <c r="F125" s="121"/>
      <c r="G125" s="121"/>
      <c r="H125" s="155"/>
    </row>
    <row r="126" spans="1:8" s="18" customFormat="1" ht="21.75" customHeight="1">
      <c r="A126" s="82">
        <v>3041</v>
      </c>
      <c r="B126" s="29" t="s">
        <v>134</v>
      </c>
      <c r="C126" s="43">
        <v>4</v>
      </c>
      <c r="D126" s="43">
        <v>1</v>
      </c>
      <c r="E126" s="134" t="s">
        <v>149</v>
      </c>
      <c r="F126" s="121">
        <f>G126</f>
        <v>120</v>
      </c>
      <c r="G126" s="121">
        <f>G128</f>
        <v>120</v>
      </c>
      <c r="H126" s="155"/>
    </row>
    <row r="127" spans="1:8" s="18" customFormat="1" ht="32.25" customHeight="1">
      <c r="A127" s="28"/>
      <c r="B127" s="30"/>
      <c r="C127" s="44"/>
      <c r="D127" s="44"/>
      <c r="E127" s="96" t="s">
        <v>59</v>
      </c>
      <c r="F127" s="121"/>
      <c r="G127" s="121"/>
      <c r="H127" s="155"/>
    </row>
    <row r="128" spans="1:8" s="18" customFormat="1" ht="19.5" customHeight="1">
      <c r="A128" s="28"/>
      <c r="B128" s="30"/>
      <c r="C128" s="44"/>
      <c r="D128" s="44"/>
      <c r="E128" s="136" t="s">
        <v>16</v>
      </c>
      <c r="F128" s="121">
        <f>G128</f>
        <v>120</v>
      </c>
      <c r="G128" s="121">
        <f>G129</f>
        <v>120</v>
      </c>
      <c r="H128" s="155"/>
    </row>
    <row r="129" spans="1:8" s="18" customFormat="1" ht="19.5" customHeight="1">
      <c r="A129" s="28"/>
      <c r="B129" s="30"/>
      <c r="C129" s="44"/>
      <c r="D129" s="44"/>
      <c r="E129" s="136" t="s">
        <v>17</v>
      </c>
      <c r="F129" s="121">
        <f>G129</f>
        <v>120</v>
      </c>
      <c r="G129" s="121">
        <f>G130</f>
        <v>120</v>
      </c>
      <c r="H129" s="155"/>
    </row>
    <row r="130" spans="1:8" s="18" customFormat="1" ht="22.5" customHeight="1">
      <c r="A130" s="28"/>
      <c r="B130" s="29"/>
      <c r="C130" s="43"/>
      <c r="D130" s="43"/>
      <c r="E130" s="134" t="s">
        <v>20</v>
      </c>
      <c r="F130" s="121">
        <f>G130</f>
        <v>120</v>
      </c>
      <c r="G130" s="121">
        <f>G132</f>
        <v>120</v>
      </c>
      <c r="H130" s="155"/>
    </row>
    <row r="131" spans="1:8" s="18" customFormat="1" ht="19.5" customHeight="1">
      <c r="A131" s="28"/>
      <c r="B131" s="29"/>
      <c r="C131" s="43"/>
      <c r="D131" s="43"/>
      <c r="E131" s="96" t="s">
        <v>19</v>
      </c>
      <c r="F131" s="121"/>
      <c r="G131" s="121"/>
      <c r="H131" s="155"/>
    </row>
    <row r="132" spans="1:8" s="18" customFormat="1" ht="30.75" customHeight="1">
      <c r="A132" s="28"/>
      <c r="B132" s="30"/>
      <c r="C132" s="44"/>
      <c r="D132" s="44"/>
      <c r="E132" s="122" t="s">
        <v>21</v>
      </c>
      <c r="F132" s="121">
        <f>G132</f>
        <v>120</v>
      </c>
      <c r="G132" s="121">
        <f>G134</f>
        <v>120</v>
      </c>
      <c r="H132" s="155"/>
    </row>
    <row r="133" spans="1:8" s="18" customFormat="1" ht="19.5" customHeight="1">
      <c r="A133" s="28"/>
      <c r="B133" s="30"/>
      <c r="C133" s="44"/>
      <c r="D133" s="44"/>
      <c r="E133" s="96" t="s">
        <v>56</v>
      </c>
      <c r="F133" s="121"/>
      <c r="G133" s="121"/>
      <c r="H133" s="155"/>
    </row>
    <row r="134" spans="1:8" s="18" customFormat="1" ht="27.75" customHeight="1">
      <c r="A134" s="28"/>
      <c r="B134" s="30"/>
      <c r="C134" s="44"/>
      <c r="D134" s="44"/>
      <c r="E134" s="102" t="s">
        <v>22</v>
      </c>
      <c r="F134" s="121">
        <f>G134</f>
        <v>120</v>
      </c>
      <c r="G134" s="121">
        <v>120</v>
      </c>
      <c r="H134" s="155"/>
    </row>
    <row r="135" spans="1:8" s="18" customFormat="1" ht="27.75" customHeight="1">
      <c r="A135" s="109">
        <v>3100</v>
      </c>
      <c r="B135" s="231" t="s">
        <v>172</v>
      </c>
      <c r="C135" s="231" t="s">
        <v>2</v>
      </c>
      <c r="D135" s="231" t="s">
        <v>2</v>
      </c>
      <c r="E135" s="232" t="s">
        <v>202</v>
      </c>
      <c r="F135" s="121">
        <f>F137</f>
        <v>-181373.1</v>
      </c>
      <c r="G135" s="121">
        <f>G137</f>
        <v>-31373.1</v>
      </c>
      <c r="H135" s="155"/>
    </row>
    <row r="136" spans="1:8" s="18" customFormat="1" ht="21.75" customHeight="1">
      <c r="A136" s="266"/>
      <c r="B136" s="231"/>
      <c r="C136" s="267"/>
      <c r="D136" s="267"/>
      <c r="E136" s="234" t="s">
        <v>55</v>
      </c>
      <c r="F136" s="121"/>
      <c r="G136" s="121"/>
      <c r="H136" s="155"/>
    </row>
    <row r="137" spans="1:8" s="18" customFormat="1" ht="27.75" customHeight="1">
      <c r="A137" s="266">
        <v>3110</v>
      </c>
      <c r="B137" s="231" t="s">
        <v>172</v>
      </c>
      <c r="C137" s="231" t="s">
        <v>3</v>
      </c>
      <c r="D137" s="231" t="s">
        <v>2</v>
      </c>
      <c r="E137" s="272" t="s">
        <v>174</v>
      </c>
      <c r="F137" s="121">
        <f>F139</f>
        <v>-181373.1</v>
      </c>
      <c r="G137" s="121">
        <f>G139</f>
        <v>-31373.1</v>
      </c>
      <c r="H137" s="155"/>
    </row>
    <row r="138" spans="1:8" s="18" customFormat="1" ht="21.75" customHeight="1">
      <c r="A138" s="266"/>
      <c r="B138" s="231"/>
      <c r="C138" s="267"/>
      <c r="D138" s="267"/>
      <c r="E138" s="265" t="s">
        <v>56</v>
      </c>
      <c r="F138" s="121"/>
      <c r="G138" s="121"/>
      <c r="H138" s="155"/>
    </row>
    <row r="139" spans="1:8" s="18" customFormat="1" ht="25.5" customHeight="1">
      <c r="A139" s="266">
        <v>3112</v>
      </c>
      <c r="B139" s="231" t="s">
        <v>172</v>
      </c>
      <c r="C139" s="231" t="s">
        <v>3</v>
      </c>
      <c r="D139" s="231" t="s">
        <v>4</v>
      </c>
      <c r="E139" s="276" t="s">
        <v>175</v>
      </c>
      <c r="F139" s="121">
        <f aca="true" t="shared" si="0" ref="F139:G141">F140</f>
        <v>-181373.1</v>
      </c>
      <c r="G139" s="121">
        <f t="shared" si="0"/>
        <v>-31373.1</v>
      </c>
      <c r="H139" s="155"/>
    </row>
    <row r="140" spans="1:8" s="18" customFormat="1" ht="23.25" customHeight="1">
      <c r="A140" s="233"/>
      <c r="B140" s="244"/>
      <c r="C140" s="270"/>
      <c r="D140" s="270"/>
      <c r="E140" s="273" t="s">
        <v>16</v>
      </c>
      <c r="F140" s="121">
        <f t="shared" si="0"/>
        <v>-181373.1</v>
      </c>
      <c r="G140" s="121">
        <f t="shared" si="0"/>
        <v>-31373.1</v>
      </c>
      <c r="H140" s="155"/>
    </row>
    <row r="141" spans="1:8" s="18" customFormat="1" ht="27.75" customHeight="1">
      <c r="A141" s="233"/>
      <c r="B141" s="244"/>
      <c r="C141" s="270"/>
      <c r="D141" s="270"/>
      <c r="E141" s="273" t="s">
        <v>17</v>
      </c>
      <c r="F141" s="121">
        <f t="shared" si="0"/>
        <v>-181373.1</v>
      </c>
      <c r="G141" s="121">
        <f t="shared" si="0"/>
        <v>-31373.1</v>
      </c>
      <c r="H141" s="155"/>
    </row>
    <row r="142" spans="1:8" s="18" customFormat="1" ht="20.25" customHeight="1">
      <c r="A142" s="233"/>
      <c r="B142" s="244"/>
      <c r="C142" s="270"/>
      <c r="D142" s="270"/>
      <c r="E142" s="274" t="s">
        <v>203</v>
      </c>
      <c r="F142" s="121">
        <f>F144</f>
        <v>-181373.1</v>
      </c>
      <c r="G142" s="121">
        <f>G144</f>
        <v>-31373.1</v>
      </c>
      <c r="H142" s="155"/>
    </row>
    <row r="143" spans="1:8" s="18" customFormat="1" ht="23.25" customHeight="1">
      <c r="A143" s="233"/>
      <c r="B143" s="244"/>
      <c r="C143" s="270"/>
      <c r="D143" s="270"/>
      <c r="E143" s="275" t="s">
        <v>56</v>
      </c>
      <c r="F143" s="121"/>
      <c r="G143" s="121"/>
      <c r="H143" s="155"/>
    </row>
    <row r="144" spans="1:8" s="18" customFormat="1" ht="23.25" customHeight="1">
      <c r="A144" s="237"/>
      <c r="B144" s="277"/>
      <c r="C144" s="278"/>
      <c r="D144" s="278"/>
      <c r="E144" s="279" t="s">
        <v>204</v>
      </c>
      <c r="F144" s="211">
        <v>-181373.1</v>
      </c>
      <c r="G144" s="211">
        <v>-31373.1</v>
      </c>
      <c r="H144" s="212"/>
    </row>
    <row r="145" spans="1:8" s="18" customFormat="1" ht="30" customHeight="1" thickBot="1">
      <c r="A145" s="284"/>
      <c r="B145" s="290"/>
      <c r="C145" s="291"/>
      <c r="D145" s="291"/>
      <c r="E145" s="241" t="s">
        <v>108</v>
      </c>
      <c r="F145" s="286">
        <f>G145</f>
        <v>150000</v>
      </c>
      <c r="G145" s="286">
        <v>150000</v>
      </c>
      <c r="H145" s="292"/>
    </row>
    <row r="146" spans="1:8" s="18" customFormat="1" ht="15">
      <c r="A146" s="206"/>
      <c r="B146" s="208"/>
      <c r="C146" s="209"/>
      <c r="D146" s="209"/>
      <c r="E146" s="210"/>
      <c r="F146" s="174"/>
      <c r="G146" s="174"/>
      <c r="H146" s="174"/>
    </row>
    <row r="147" spans="1:7" s="67" customFormat="1" ht="29.25" customHeight="1">
      <c r="A147" s="326" t="s">
        <v>119</v>
      </c>
      <c r="B147" s="326"/>
      <c r="C147" s="326"/>
      <c r="D147" s="326"/>
      <c r="E147" s="326"/>
      <c r="F147" s="326"/>
      <c r="G147" s="326"/>
    </row>
    <row r="148" spans="2:5" ht="15">
      <c r="B148" s="12"/>
      <c r="C148" s="10"/>
      <c r="D148" s="11"/>
      <c r="E148" s="5"/>
    </row>
    <row r="149" spans="2:4" ht="15">
      <c r="B149" s="12"/>
      <c r="C149" s="13"/>
      <c r="D149" s="14"/>
    </row>
    <row r="155" spans="5:8" ht="15">
      <c r="E155" s="85"/>
      <c r="H155" s="5"/>
    </row>
  </sheetData>
  <sheetProtection/>
  <mergeCells count="12">
    <mergeCell ref="F1:H1"/>
    <mergeCell ref="A5:H5"/>
    <mergeCell ref="E3:H3"/>
    <mergeCell ref="E2:H2"/>
    <mergeCell ref="A147:G147"/>
    <mergeCell ref="G7:H7"/>
    <mergeCell ref="A7:A8"/>
    <mergeCell ref="E7:E8"/>
    <mergeCell ref="F7:F8"/>
    <mergeCell ref="B7:B8"/>
    <mergeCell ref="C7:C8"/>
    <mergeCell ref="D7:D8"/>
  </mergeCells>
  <printOptions/>
  <pageMargins left="0.2" right="0.15748031496062992" top="0.35433070866141736" bottom="0.4552083333333333" header="0.1968503937007874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2022-06-01T11:11:17Z</cp:lastPrinted>
  <dcterms:created xsi:type="dcterms:W3CDTF">1996-10-14T23:33:28Z</dcterms:created>
  <dcterms:modified xsi:type="dcterms:W3CDTF">2022-09-07T05:14:50Z</dcterms:modified>
  <cp:category/>
  <cp:version/>
  <cp:contentType/>
  <cp:contentStatus/>
</cp:coreProperties>
</file>