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avelvats_1" sheetId="1" r:id="rId1"/>
  </sheets>
  <definedNames>
    <definedName name="_xlnm.Print_Area" localSheetId="0">'havelvats_1'!$A$1:$F$735</definedName>
  </definedNames>
  <calcPr calcMode="autoNoTable" fullCalcOnLoad="1"/>
</workbook>
</file>

<file path=xl/sharedStrings.xml><?xml version="1.0" encoding="utf-8"?>
<sst xmlns="http://schemas.openxmlformats.org/spreadsheetml/2006/main" count="1175" uniqueCount="150">
  <si>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</si>
  <si>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</si>
  <si>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</si>
  <si>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</si>
  <si>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</si>
  <si>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</si>
  <si>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</si>
  <si>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</si>
  <si>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</si>
  <si>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</si>
  <si>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</si>
  <si>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</si>
  <si>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</si>
  <si>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</si>
  <si>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</si>
  <si>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</si>
  <si>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</si>
  <si>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</si>
  <si>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</si>
  <si>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</si>
  <si>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</si>
  <si>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</si>
  <si>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</si>
  <si>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</si>
  <si>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</si>
  <si>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</si>
  <si>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</si>
  <si>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</si>
  <si>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</si>
  <si>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</si>
  <si>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</si>
  <si>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</si>
  <si>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</si>
  <si>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</si>
  <si>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</si>
  <si>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</si>
  <si>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</si>
  <si>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</si>
  <si>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</si>
  <si>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Թիվ 10 ՆՈՒՀ</t>
  </si>
  <si>
    <t>Թիվ 12 ՆՈՒՀ</t>
  </si>
  <si>
    <t>Ն. Գալստյան</t>
  </si>
  <si>
    <t>Թիվ 13 ՆՈՒՀ</t>
  </si>
  <si>
    <t>Ա. Ստեփանյան</t>
  </si>
  <si>
    <t>Աթլետիկայի մասնագիտացված մանկապատանեկան մարզադպրոց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</si>
  <si>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</si>
  <si>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</si>
  <si>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</si>
  <si>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</si>
  <si>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Ս. Դավթյան</t>
  </si>
  <si>
    <t>Մ. Նահապետյան</t>
  </si>
  <si>
    <t>Վազգեն Սարգսյանի անվան զբոսայգի</t>
  </si>
  <si>
    <t>Կապանի մշակույթի կենտրոն</t>
  </si>
  <si>
    <t>Մ. Միրզոյան</t>
  </si>
  <si>
    <t>Հաշվապահական ծառայությունների կենտրոն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</si>
  <si>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</si>
  <si>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</si>
  <si>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</si>
  <si>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</si>
  <si>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</si>
  <si>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</si>
  <si>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</si>
  <si>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</si>
  <si>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</si>
  <si>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</si>
  <si>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</si>
  <si>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</si>
  <si>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</si>
  <si>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Ք． Հարությունյան</t>
  </si>
  <si>
    <t>Ն． Ջհանգիրյան</t>
  </si>
  <si>
    <t>Լ． Պետրոսյան</t>
  </si>
  <si>
    <t>Ա． Կարապետյան</t>
  </si>
  <si>
    <t>Կ． Հայրապետյան</t>
  </si>
  <si>
    <t>Մ․ Կարապետյան</t>
  </si>
  <si>
    <t>Կապանի Պլաստշին</t>
  </si>
  <si>
    <t>Մ․ Գևորգյան</t>
  </si>
  <si>
    <t>Արծվանիկ</t>
  </si>
  <si>
    <t>Ա․ Հարությունյան</t>
  </si>
  <si>
    <t>Գեղանուշ</t>
  </si>
  <si>
    <t>Ժ․ Զախարյան</t>
  </si>
  <si>
    <t>Ագարակ</t>
  </si>
  <si>
    <t>Հ․ Սահակյան</t>
  </si>
  <si>
    <t>Աղվանի</t>
  </si>
  <si>
    <t>Ա․ Սուքիասյան</t>
  </si>
  <si>
    <t>Աճանան</t>
  </si>
  <si>
    <t>Ա․ Առաքելյան</t>
  </si>
  <si>
    <t>Առաջաձոր</t>
  </si>
  <si>
    <t>Օխտար</t>
  </si>
  <si>
    <t>Ա․ Համբարձումյան</t>
  </si>
  <si>
    <t>Դավիթ Բեկ</t>
  </si>
  <si>
    <t>Բ․ Պողոսյան</t>
  </si>
  <si>
    <t>Եղեգ</t>
  </si>
  <si>
    <t>Եղվարդ</t>
  </si>
  <si>
    <t>Ա․ Դավթյան</t>
  </si>
  <si>
    <t>Ծավ</t>
  </si>
  <si>
    <t>Ս․ Զաքարյան</t>
  </si>
  <si>
    <t>Կաղնուտ</t>
  </si>
  <si>
    <t>Ա․ Հովհաննիսյան</t>
  </si>
  <si>
    <t>Ձորաստան</t>
  </si>
  <si>
    <t>Գ․ Հարությունյան</t>
  </si>
  <si>
    <t>Ճակատեն</t>
  </si>
  <si>
    <t>Ներքին Խոտանան</t>
  </si>
  <si>
    <t>Ներքին Հանդ</t>
  </si>
  <si>
    <t>Խ․ Բաղդասարյան</t>
  </si>
  <si>
    <t>Նորաշենիկ</t>
  </si>
  <si>
    <t>Ռ․ Ավանեսյան</t>
  </si>
  <si>
    <t>Շիկահող</t>
  </si>
  <si>
    <t>Շրվենանց</t>
  </si>
  <si>
    <t>Չափնի</t>
  </si>
  <si>
    <t>Սևաքար</t>
  </si>
  <si>
    <t>Սյունիք</t>
  </si>
  <si>
    <t>Սրաշեն</t>
  </si>
  <si>
    <t>Վանեք</t>
  </si>
  <si>
    <t>Ս․ Առաքելյան</t>
  </si>
  <si>
    <t>Վարդավանք</t>
  </si>
  <si>
    <t>Է․ Նուրիջանյան</t>
  </si>
  <si>
    <t>Վերին Խոտանան</t>
  </si>
  <si>
    <t>Տանձավեր</t>
  </si>
  <si>
    <t>Անտառաշատ</t>
  </si>
  <si>
    <t>Ա․ Սարգսյան</t>
  </si>
  <si>
    <t>Խդրանց</t>
  </si>
  <si>
    <t>Ուժանիս</t>
  </si>
  <si>
    <t>Ս․ Սարգսյան</t>
  </si>
  <si>
    <t>Տավրուս</t>
  </si>
  <si>
    <t>Պահեստի կառավարման կետ</t>
  </si>
  <si>
    <t>Թ․ Գևորգյան</t>
  </si>
  <si>
    <t>Ա․ Հայրապետյան</t>
  </si>
  <si>
    <t>Մ․ Մնացականյան</t>
  </si>
  <si>
    <t>Մ․ Թեյմուրազյան</t>
  </si>
  <si>
    <t>Գ․ Աթայան</t>
  </si>
  <si>
    <t>Ա․ Բաղդասարյան</t>
  </si>
  <si>
    <t>Ռ․ Գրիգորյան</t>
  </si>
  <si>
    <t>Ղ․ Դավթյան</t>
  </si>
  <si>
    <t>Կապանի համայնքապետարան</t>
  </si>
  <si>
    <t>Կապանի մանկապատանեկան ստեղծագործության կենտրոն</t>
  </si>
  <si>
    <t xml:space="preserve">05.11.2021թ. գույքագրման մնացորդը </t>
  </si>
  <si>
    <t>Վ․ Սարգսյան</t>
  </si>
  <si>
    <t>Գ․ Թադևոսյան</t>
  </si>
  <si>
    <t>Ա․ Գևորգյան</t>
  </si>
  <si>
    <t>Լ․ Ավետիսյան</t>
  </si>
  <si>
    <t>Գ․ Շամիրյան</t>
  </si>
  <si>
    <t>Ա․ Սիմոնյան</t>
  </si>
  <si>
    <t>Զ․ Նավասարդյան</t>
  </si>
  <si>
    <t>Լ․ Պետրոսյան</t>
  </si>
  <si>
    <t>Ռ․ Ղազարյան</t>
  </si>
  <si>
    <t>Կապանի մանկական  գեղարվեստի դպրոց</t>
  </si>
  <si>
    <t>Կապանի արվեստի մանկական դպրոց</t>
  </si>
  <si>
    <t>Կապանի թանգարանների միավորում</t>
  </si>
  <si>
    <t xml:space="preserve">30.11.2022թ.  գույքագրման մնացորդը </t>
  </si>
  <si>
    <t>2022 թ. դեկտեմբերի  27-ի  թիվ   184-Ա որոշման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</si>
</sst>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8"/>
      <color indexed="8"/>
      <name val="GHEA Mariam"/>
      <family val="3"/>
    </font>
    <font>
      <b/>
      <i/>
      <sz val="11"/>
      <color indexed="8"/>
      <name val="GHEA Mariam"/>
      <family val="3"/>
    </font>
    <font>
      <sz val="12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8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sz val="10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80" fontId="52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zoomScale="89" zoomScaleNormal="89" workbookViewId="0" topLeftCell="A1">
      <selection activeCell="D3" sqref="D3:F3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8.7109375" style="1" customWidth="1"/>
    <col min="4" max="4" width="18.00390625" style="1" customWidth="1"/>
    <col min="5" max="5" width="16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45" t="s">
        <v>24</v>
      </c>
      <c r="E1" s="45"/>
      <c r="F1" s="45"/>
    </row>
    <row r="2" spans="4:6" ht="15.75" customHeight="1">
      <c r="D2" s="45" t="s">
        <v>62</v>
      </c>
      <c r="E2" s="45"/>
      <c r="F2" s="45"/>
    </row>
    <row r="3" spans="4:6" ht="22.5" customHeight="1">
      <c r="D3" s="45" t="s">
        <v>149</v>
      </c>
      <c r="E3" s="45"/>
      <c r="F3" s="45"/>
    </row>
    <row r="4" ht="5.25" customHeight="1"/>
    <row r="5" spans="1:6" ht="15.75" customHeight="1">
      <c r="A5" s="46" t="s">
        <v>10</v>
      </c>
      <c r="B5" s="46"/>
      <c r="C5" s="46"/>
      <c r="D5" s="46"/>
      <c r="E5" s="46"/>
      <c r="F5" s="46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47" t="s">
        <v>23</v>
      </c>
      <c r="B7" s="47"/>
      <c r="C7" s="47"/>
      <c r="D7" s="47"/>
      <c r="E7" s="47"/>
      <c r="F7" s="47"/>
    </row>
    <row r="8" ht="11.25" customHeight="1"/>
    <row r="9" ht="39.75" customHeight="1">
      <c r="B9" s="5" t="s">
        <v>25</v>
      </c>
    </row>
    <row r="10" spans="1:6" ht="44.25" customHeight="1">
      <c r="A10" s="6" t="s">
        <v>0</v>
      </c>
      <c r="B10" s="5" t="s">
        <v>26</v>
      </c>
      <c r="C10" s="7" t="s">
        <v>135</v>
      </c>
      <c r="D10" s="7" t="s">
        <v>14</v>
      </c>
      <c r="E10" s="7" t="s">
        <v>15</v>
      </c>
      <c r="F10" s="7" t="s">
        <v>148</v>
      </c>
    </row>
    <row r="11" spans="1:6" ht="18.75" customHeight="1">
      <c r="A11" s="6" t="s">
        <v>16</v>
      </c>
      <c r="B11" s="8" t="s">
        <v>17</v>
      </c>
      <c r="C11" s="7">
        <f>C12+C13</f>
        <v>45140698</v>
      </c>
      <c r="D11" s="7">
        <f>D12+D13</f>
        <v>9327324</v>
      </c>
      <c r="E11" s="7">
        <f>E12+E13</f>
        <v>50000</v>
      </c>
      <c r="F11" s="7">
        <f>F12+F13</f>
        <v>54418022</v>
      </c>
    </row>
    <row r="12" spans="1:6" ht="24" customHeight="1">
      <c r="A12" s="9">
        <v>1</v>
      </c>
      <c r="B12" s="10" t="s">
        <v>18</v>
      </c>
      <c r="C12" s="11">
        <v>29939957</v>
      </c>
      <c r="D12" s="11"/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15200741</v>
      </c>
      <c r="D13" s="11">
        <v>9327324</v>
      </c>
      <c r="E13" s="11">
        <v>50000</v>
      </c>
      <c r="F13" s="11">
        <f>C13+D13-E13</f>
        <v>24478065</v>
      </c>
    </row>
    <row r="14" spans="1:6" ht="30" customHeight="1">
      <c r="A14" s="9" t="s">
        <v>20</v>
      </c>
      <c r="B14" s="12" t="s">
        <v>8</v>
      </c>
      <c r="C14" s="11">
        <v>6902435</v>
      </c>
      <c r="D14" s="11">
        <v>1673892</v>
      </c>
      <c r="E14" s="11">
        <v>45902</v>
      </c>
      <c r="F14" s="11">
        <f>C14+D14-E14</f>
        <v>8530425</v>
      </c>
    </row>
    <row r="15" spans="1:6" ht="16.5" customHeight="1">
      <c r="A15" s="11" t="s">
        <v>21</v>
      </c>
      <c r="B15" s="12" t="s">
        <v>6</v>
      </c>
      <c r="C15" s="11">
        <v>155050</v>
      </c>
      <c r="D15" s="11">
        <v>6608417</v>
      </c>
      <c r="E15" s="11">
        <v>6550529</v>
      </c>
      <c r="F15" s="11">
        <f>C15+D15-E15</f>
        <v>212938</v>
      </c>
    </row>
    <row r="16" spans="1:6" ht="20.25" customHeight="1">
      <c r="A16" s="11"/>
      <c r="B16" s="13" t="s">
        <v>27</v>
      </c>
      <c r="C16" s="14">
        <f>C12+C13+C14+C15</f>
        <v>52198183</v>
      </c>
      <c r="D16" s="14">
        <f>D12+D13+D14+D15</f>
        <v>17609633</v>
      </c>
      <c r="E16" s="14">
        <f>E12+E13+E14+E15</f>
        <v>6646431</v>
      </c>
      <c r="F16" s="14">
        <f>F12+F13+F14+F15</f>
        <v>63161385</v>
      </c>
    </row>
    <row r="17" ht="6.75" customHeight="1"/>
    <row r="18" spans="1:6" ht="15.75" thickBot="1">
      <c r="A18" s="15"/>
      <c r="B18" s="16" t="s">
        <v>28</v>
      </c>
      <c r="C18" s="43" t="s">
        <v>4</v>
      </c>
      <c r="D18" s="43"/>
      <c r="E18" s="15"/>
      <c r="F18" s="15"/>
    </row>
    <row r="20" ht="15">
      <c r="B20" s="5" t="s">
        <v>29</v>
      </c>
    </row>
    <row r="21" spans="1:6" ht="42.75" customHeight="1">
      <c r="A21" s="6" t="s">
        <v>0</v>
      </c>
      <c r="B21" s="5" t="s">
        <v>26</v>
      </c>
      <c r="C21" s="7" t="s">
        <v>135</v>
      </c>
      <c r="D21" s="7" t="s">
        <v>14</v>
      </c>
      <c r="E21" s="7" t="s">
        <v>15</v>
      </c>
      <c r="F21" s="7" t="s">
        <v>148</v>
      </c>
    </row>
    <row r="22" spans="1:6" ht="26.25" customHeight="1">
      <c r="A22" s="6" t="s">
        <v>16</v>
      </c>
      <c r="B22" s="8" t="s">
        <v>17</v>
      </c>
      <c r="C22" s="7">
        <f>C23+C24</f>
        <v>55152005</v>
      </c>
      <c r="D22" s="7">
        <f>D23+D24</f>
        <v>0</v>
      </c>
      <c r="E22" s="7">
        <f>E23+E24</f>
        <v>85910</v>
      </c>
      <c r="F22" s="7">
        <f>F23+F24</f>
        <v>55066095</v>
      </c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4738065</v>
      </c>
      <c r="D24" s="11"/>
      <c r="E24" s="11">
        <v>85910</v>
      </c>
      <c r="F24" s="11">
        <f>C24+D24-E24</f>
        <v>4652155</v>
      </c>
    </row>
    <row r="25" spans="1:6" ht="30.75" customHeight="1">
      <c r="A25" s="9" t="s">
        <v>20</v>
      </c>
      <c r="B25" s="12" t="s">
        <v>8</v>
      </c>
      <c r="C25" s="11">
        <v>3033476</v>
      </c>
      <c r="D25" s="11">
        <v>130000</v>
      </c>
      <c r="E25" s="11">
        <v>73935</v>
      </c>
      <c r="F25" s="11">
        <f>C25+D25-E25</f>
        <v>3089541</v>
      </c>
    </row>
    <row r="26" spans="1:6" ht="19.5" customHeight="1">
      <c r="A26" s="11" t="s">
        <v>21</v>
      </c>
      <c r="B26" s="12" t="s">
        <v>6</v>
      </c>
      <c r="C26" s="11">
        <v>57834</v>
      </c>
      <c r="D26" s="11">
        <v>4518592</v>
      </c>
      <c r="E26" s="11">
        <v>4274269</v>
      </c>
      <c r="F26" s="11">
        <f>C26+D26-E26</f>
        <v>302157</v>
      </c>
    </row>
    <row r="27" spans="1:6" ht="22.5" customHeight="1">
      <c r="A27" s="11"/>
      <c r="B27" s="13" t="s">
        <v>27</v>
      </c>
      <c r="C27" s="14">
        <f>SUM(C23:C26)</f>
        <v>58243315</v>
      </c>
      <c r="D27" s="14">
        <f>SUM(D23:D26)</f>
        <v>4648592</v>
      </c>
      <c r="E27" s="14">
        <f>SUM(E23:E26)</f>
        <v>4434114</v>
      </c>
      <c r="F27" s="11">
        <f>C27+D27-E27</f>
        <v>58457793</v>
      </c>
    </row>
    <row r="28" ht="8.25" customHeight="1"/>
    <row r="29" spans="1:6" ht="15.75" thickBot="1">
      <c r="A29" s="15"/>
      <c r="B29" s="16" t="s">
        <v>28</v>
      </c>
      <c r="C29" s="43" t="s">
        <v>33</v>
      </c>
      <c r="D29" s="43"/>
      <c r="E29" s="15"/>
      <c r="F29" s="15"/>
    </row>
    <row r="31" ht="15">
      <c r="B31" s="5" t="s">
        <v>30</v>
      </c>
    </row>
    <row r="32" spans="1:6" ht="46.5" customHeight="1">
      <c r="A32" s="6" t="s">
        <v>0</v>
      </c>
      <c r="B32" s="5" t="s">
        <v>26</v>
      </c>
      <c r="C32" s="7" t="s">
        <v>135</v>
      </c>
      <c r="D32" s="7" t="s">
        <v>14</v>
      </c>
      <c r="E32" s="7" t="s">
        <v>15</v>
      </c>
      <c r="F32" s="7" t="s">
        <v>148</v>
      </c>
    </row>
    <row r="33" spans="1:6" ht="26.25" customHeight="1">
      <c r="A33" s="6" t="s">
        <v>16</v>
      </c>
      <c r="B33" s="8" t="s">
        <v>17</v>
      </c>
      <c r="C33" s="7">
        <f>C34+C35</f>
        <v>82418118</v>
      </c>
      <c r="D33" s="7">
        <f>D34+D35</f>
        <v>10448613</v>
      </c>
      <c r="E33" s="7">
        <f>E34+E35</f>
        <v>26160</v>
      </c>
      <c r="F33" s="7">
        <f>F34+F35</f>
        <v>92840571</v>
      </c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7595955</v>
      </c>
      <c r="D35" s="11">
        <v>10448613</v>
      </c>
      <c r="E35" s="11">
        <v>26160</v>
      </c>
      <c r="F35" s="11">
        <f>C35+D35-E35</f>
        <v>18018408</v>
      </c>
    </row>
    <row r="36" spans="1:6" ht="27" customHeight="1">
      <c r="A36" s="9" t="s">
        <v>20</v>
      </c>
      <c r="B36" s="12" t="s">
        <v>8</v>
      </c>
      <c r="C36" s="11">
        <v>5584468</v>
      </c>
      <c r="D36" s="11"/>
      <c r="E36" s="11">
        <v>76500</v>
      </c>
      <c r="F36" s="11">
        <f>C36+D36-E36</f>
        <v>5507968</v>
      </c>
    </row>
    <row r="37" spans="1:6" ht="18.75" customHeight="1">
      <c r="A37" s="11" t="s">
        <v>21</v>
      </c>
      <c r="B37" s="12" t="s">
        <v>6</v>
      </c>
      <c r="C37" s="11">
        <v>258266</v>
      </c>
      <c r="D37" s="11">
        <v>5895245</v>
      </c>
      <c r="E37" s="11">
        <v>5985129</v>
      </c>
      <c r="F37" s="11">
        <f>C37+D37-E37</f>
        <v>168382</v>
      </c>
    </row>
    <row r="38" spans="1:6" ht="18.75" customHeight="1">
      <c r="A38" s="11"/>
      <c r="B38" s="13" t="s">
        <v>27</v>
      </c>
      <c r="C38" s="14">
        <f>SUM(C34:C37)</f>
        <v>88260852</v>
      </c>
      <c r="D38" s="14">
        <f>SUM(D34:D37)</f>
        <v>16343858</v>
      </c>
      <c r="E38" s="14">
        <f>SUM(E34:E37)</f>
        <v>6087789</v>
      </c>
      <c r="F38" s="14">
        <f>SUM(F34:F37)</f>
        <v>98516921</v>
      </c>
    </row>
    <row r="40" spans="1:6" ht="15.75" thickBot="1">
      <c r="A40" s="15"/>
      <c r="B40" s="16" t="s">
        <v>28</v>
      </c>
      <c r="C40" s="43" t="s">
        <v>61</v>
      </c>
      <c r="D40" s="43"/>
      <c r="E40" s="15"/>
      <c r="F40" s="15"/>
    </row>
    <row r="42" ht="15">
      <c r="B42" s="5" t="s">
        <v>31</v>
      </c>
    </row>
    <row r="43" spans="1:6" ht="56.25" customHeight="1">
      <c r="A43" s="6" t="s">
        <v>0</v>
      </c>
      <c r="B43" s="5" t="s">
        <v>26</v>
      </c>
      <c r="C43" s="7" t="s">
        <v>135</v>
      </c>
      <c r="D43" s="7" t="s">
        <v>14</v>
      </c>
      <c r="E43" s="7" t="s">
        <v>15</v>
      </c>
      <c r="F43" s="7" t="s">
        <v>148</v>
      </c>
    </row>
    <row r="44" spans="1:6" ht="30.75" customHeight="1">
      <c r="A44" s="6" t="s">
        <v>16</v>
      </c>
      <c r="B44" s="8" t="s">
        <v>17</v>
      </c>
      <c r="C44" s="7">
        <f>C45+C46</f>
        <v>15757904</v>
      </c>
      <c r="D44" s="7">
        <f>D45+D46</f>
        <v>20000</v>
      </c>
      <c r="E44" s="7">
        <f>E45+E46</f>
        <v>0</v>
      </c>
      <c r="F44" s="7">
        <f>F45+F46</f>
        <v>15777904</v>
      </c>
    </row>
    <row r="45" spans="1:6" ht="21.75" customHeight="1">
      <c r="A45" s="9">
        <v>1</v>
      </c>
      <c r="B45" s="10" t="s">
        <v>18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19</v>
      </c>
      <c r="C46" s="11">
        <v>8971664</v>
      </c>
      <c r="D46" s="11">
        <v>20000</v>
      </c>
      <c r="E46" s="11"/>
      <c r="F46" s="11">
        <f>C46+D46-E46</f>
        <v>8991664</v>
      </c>
    </row>
    <row r="47" spans="1:6" ht="31.5" customHeight="1">
      <c r="A47" s="9" t="s">
        <v>20</v>
      </c>
      <c r="B47" s="12" t="s">
        <v>8</v>
      </c>
      <c r="C47" s="11">
        <v>3581897</v>
      </c>
      <c r="D47" s="11">
        <v>8000</v>
      </c>
      <c r="E47" s="11">
        <v>219117</v>
      </c>
      <c r="F47" s="11">
        <f>C47+D47-E47</f>
        <v>3370780</v>
      </c>
    </row>
    <row r="48" spans="1:6" ht="15.75" customHeight="1">
      <c r="A48" s="11" t="s">
        <v>21</v>
      </c>
      <c r="B48" s="12" t="s">
        <v>6</v>
      </c>
      <c r="C48" s="11">
        <v>175704</v>
      </c>
      <c r="D48" s="11">
        <v>2874873</v>
      </c>
      <c r="E48" s="11">
        <v>2924887</v>
      </c>
      <c r="F48" s="11">
        <f>C48+D48-E48</f>
        <v>125690</v>
      </c>
    </row>
    <row r="49" spans="1:6" ht="21" customHeight="1">
      <c r="A49" s="11"/>
      <c r="B49" s="13" t="s">
        <v>27</v>
      </c>
      <c r="C49" s="14">
        <f>SUM(C45:C48)</f>
        <v>19515505</v>
      </c>
      <c r="D49" s="14">
        <f>SUM(D45:D48)</f>
        <v>2902873</v>
      </c>
      <c r="E49" s="14">
        <f>SUM(E45:E48)</f>
        <v>3144004</v>
      </c>
      <c r="F49" s="14">
        <f>SUM(F45:F48)</f>
        <v>19274374</v>
      </c>
    </row>
    <row r="50" ht="9.75" customHeight="1"/>
    <row r="51" spans="1:6" ht="15.75" thickBot="1">
      <c r="A51" s="15"/>
      <c r="B51" s="16" t="s">
        <v>28</v>
      </c>
      <c r="C51" s="43" t="s">
        <v>41</v>
      </c>
      <c r="D51" s="43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32</v>
      </c>
    </row>
    <row r="54" spans="1:6" ht="58.5" customHeight="1">
      <c r="A54" s="6" t="s">
        <v>0</v>
      </c>
      <c r="B54" s="5" t="s">
        <v>26</v>
      </c>
      <c r="C54" s="7" t="s">
        <v>135</v>
      </c>
      <c r="D54" s="7" t="s">
        <v>14</v>
      </c>
      <c r="E54" s="7" t="s">
        <v>15</v>
      </c>
      <c r="F54" s="7" t="s">
        <v>148</v>
      </c>
    </row>
    <row r="55" spans="1:6" ht="30.75" customHeight="1">
      <c r="A55" s="6" t="s">
        <v>16</v>
      </c>
      <c r="B55" s="8" t="s">
        <v>17</v>
      </c>
      <c r="C55" s="7">
        <f>C56+C57</f>
        <v>51901397</v>
      </c>
      <c r="D55" s="7">
        <f>D56+D57</f>
        <v>3398000</v>
      </c>
      <c r="E55" s="7">
        <f>E56+E57</f>
        <v>57713</v>
      </c>
      <c r="F55" s="7">
        <f>F56+F57</f>
        <v>55241684</v>
      </c>
    </row>
    <row r="56" spans="1:6" ht="38.25" customHeight="1">
      <c r="A56" s="9">
        <v>1</v>
      </c>
      <c r="B56" s="10" t="s">
        <v>18</v>
      </c>
      <c r="C56" s="11">
        <v>45499810</v>
      </c>
      <c r="D56" s="11">
        <v>840000</v>
      </c>
      <c r="E56" s="11"/>
      <c r="F56" s="11">
        <f>C56+D56-E56</f>
        <v>46339810</v>
      </c>
    </row>
    <row r="57" spans="1:6" ht="19.5" customHeight="1">
      <c r="A57" s="11">
        <v>2</v>
      </c>
      <c r="B57" s="10" t="s">
        <v>19</v>
      </c>
      <c r="C57" s="11">
        <v>6401587</v>
      </c>
      <c r="D57" s="11">
        <v>2558000</v>
      </c>
      <c r="E57" s="11">
        <v>57713</v>
      </c>
      <c r="F57" s="11">
        <f>C57+D57-E57</f>
        <v>8901874</v>
      </c>
    </row>
    <row r="58" spans="1:6" ht="40.5" customHeight="1">
      <c r="A58" s="9" t="s">
        <v>20</v>
      </c>
      <c r="B58" s="12" t="s">
        <v>8</v>
      </c>
      <c r="C58" s="11">
        <v>5083575</v>
      </c>
      <c r="D58" s="11">
        <v>473300</v>
      </c>
      <c r="E58" s="11">
        <v>108835</v>
      </c>
      <c r="F58" s="11">
        <f>C58+D58-E58</f>
        <v>5448040</v>
      </c>
    </row>
    <row r="59" spans="1:6" ht="34.5" customHeight="1">
      <c r="A59" s="11" t="s">
        <v>21</v>
      </c>
      <c r="B59" s="12" t="s">
        <v>6</v>
      </c>
      <c r="C59" s="11">
        <v>262058</v>
      </c>
      <c r="D59" s="11">
        <v>6980727.7</v>
      </c>
      <c r="E59" s="11">
        <v>7057742.2</v>
      </c>
      <c r="F59" s="11">
        <f>C59+D59-E59</f>
        <v>185043.5</v>
      </c>
    </row>
    <row r="60" spans="1:6" ht="25.5" customHeight="1">
      <c r="A60" s="11"/>
      <c r="B60" s="13" t="s">
        <v>27</v>
      </c>
      <c r="C60" s="14">
        <f>SUM(C56:C59)</f>
        <v>57247030</v>
      </c>
      <c r="D60" s="14">
        <f>SUM(D56:D59)</f>
        <v>10852027.7</v>
      </c>
      <c r="E60" s="14">
        <f>SUM(E56:E59)</f>
        <v>7224290.2</v>
      </c>
      <c r="F60" s="14">
        <f>C60+D60-E60</f>
        <v>60874767.5</v>
      </c>
    </row>
    <row r="62" spans="1:6" ht="15.75" thickBot="1">
      <c r="A62" s="15"/>
      <c r="B62" s="16" t="s">
        <v>28</v>
      </c>
      <c r="C62" s="43" t="s">
        <v>34</v>
      </c>
      <c r="D62" s="43"/>
      <c r="E62" s="15"/>
      <c r="F62" s="15"/>
    </row>
    <row r="64" ht="15">
      <c r="B64" s="5" t="s">
        <v>36</v>
      </c>
    </row>
    <row r="65" spans="1:6" ht="56.25" customHeight="1">
      <c r="A65" s="6" t="s">
        <v>0</v>
      </c>
      <c r="B65" s="5" t="s">
        <v>26</v>
      </c>
      <c r="C65" s="7" t="s">
        <v>135</v>
      </c>
      <c r="D65" s="7" t="s">
        <v>14</v>
      </c>
      <c r="E65" s="7" t="s">
        <v>15</v>
      </c>
      <c r="F65" s="7" t="s">
        <v>148</v>
      </c>
    </row>
    <row r="66" spans="1:6" ht="30.75" customHeight="1">
      <c r="A66" s="6" t="s">
        <v>16</v>
      </c>
      <c r="B66" s="8" t="s">
        <v>17</v>
      </c>
      <c r="C66" s="7">
        <f>C67+C68</f>
        <v>45892443</v>
      </c>
      <c r="D66" s="7">
        <f>D67+D68</f>
        <v>3581000</v>
      </c>
      <c r="E66" s="7">
        <f>E67+E68</f>
        <v>2729</v>
      </c>
      <c r="F66" s="7">
        <f>F67+F68</f>
        <v>49470714</v>
      </c>
    </row>
    <row r="67" spans="1:6" ht="27.75" customHeight="1">
      <c r="A67" s="9">
        <v>1</v>
      </c>
      <c r="B67" s="10" t="s">
        <v>18</v>
      </c>
      <c r="C67" s="11">
        <v>41942665</v>
      </c>
      <c r="D67" s="11"/>
      <c r="E67" s="11"/>
      <c r="F67" s="11">
        <f>C67+D67-E67</f>
        <v>41942665</v>
      </c>
    </row>
    <row r="68" spans="1:6" ht="19.5" customHeight="1">
      <c r="A68" s="11">
        <v>2</v>
      </c>
      <c r="B68" s="10" t="s">
        <v>19</v>
      </c>
      <c r="C68" s="11">
        <v>3949778</v>
      </c>
      <c r="D68" s="11">
        <v>3581000</v>
      </c>
      <c r="E68" s="11">
        <v>2729</v>
      </c>
      <c r="F68" s="11">
        <f>C68+D68-E68</f>
        <v>7528049</v>
      </c>
    </row>
    <row r="69" spans="1:6" ht="28.5" customHeight="1">
      <c r="A69" s="9" t="s">
        <v>20</v>
      </c>
      <c r="B69" s="12" t="s">
        <v>8</v>
      </c>
      <c r="C69" s="11">
        <v>7426103</v>
      </c>
      <c r="D69" s="11">
        <v>87850</v>
      </c>
      <c r="E69" s="11">
        <v>58484</v>
      </c>
      <c r="F69" s="11">
        <f>C69+D69-E69</f>
        <v>7455469</v>
      </c>
    </row>
    <row r="70" spans="1:6" ht="28.5" customHeight="1">
      <c r="A70" s="11" t="s">
        <v>21</v>
      </c>
      <c r="B70" s="12" t="s">
        <v>6</v>
      </c>
      <c r="C70" s="11">
        <v>126048</v>
      </c>
      <c r="D70" s="11">
        <v>6206033</v>
      </c>
      <c r="E70" s="11">
        <v>6308419</v>
      </c>
      <c r="F70" s="11">
        <f>C70+D70-E70</f>
        <v>23662</v>
      </c>
    </row>
    <row r="71" spans="1:6" ht="33" customHeight="1">
      <c r="A71" s="11"/>
      <c r="B71" s="13" t="s">
        <v>27</v>
      </c>
      <c r="C71" s="14">
        <f>SUM(C67:C70)</f>
        <v>53444594</v>
      </c>
      <c r="D71" s="14">
        <f>SUM(D67:D70)</f>
        <v>9874883</v>
      </c>
      <c r="E71" s="14">
        <f>SUM(E67:E70)</f>
        <v>6369632</v>
      </c>
      <c r="F71" s="14">
        <f>SUM(F67:F70)</f>
        <v>56949845</v>
      </c>
    </row>
    <row r="72" ht="19.5" customHeight="1"/>
    <row r="73" spans="1:6" ht="23.25" customHeight="1" thickBot="1">
      <c r="A73" s="15"/>
      <c r="B73" s="16" t="s">
        <v>28</v>
      </c>
      <c r="C73" s="43" t="s">
        <v>35</v>
      </c>
      <c r="D73" s="43"/>
      <c r="E73" s="15"/>
      <c r="F73" s="15"/>
    </row>
    <row r="75" ht="15">
      <c r="B75" s="5" t="s">
        <v>37</v>
      </c>
    </row>
    <row r="76" spans="1:6" ht="42" customHeight="1">
      <c r="A76" s="6" t="s">
        <v>0</v>
      </c>
      <c r="B76" s="5" t="s">
        <v>26</v>
      </c>
      <c r="C76" s="7" t="s">
        <v>135</v>
      </c>
      <c r="D76" s="7" t="s">
        <v>14</v>
      </c>
      <c r="E76" s="7" t="s">
        <v>15</v>
      </c>
      <c r="F76" s="7" t="s">
        <v>148</v>
      </c>
    </row>
    <row r="77" spans="1:6" ht="30.75" customHeight="1">
      <c r="A77" s="6" t="s">
        <v>16</v>
      </c>
      <c r="B77" s="8" t="s">
        <v>17</v>
      </c>
      <c r="C77" s="7">
        <f>C78+C79</f>
        <v>53536361</v>
      </c>
      <c r="D77" s="7">
        <f>D78+D79</f>
        <v>154694433</v>
      </c>
      <c r="E77" s="7">
        <f>E78+E79</f>
        <v>579033</v>
      </c>
      <c r="F77" s="7">
        <f>F78+F79</f>
        <v>207651761</v>
      </c>
    </row>
    <row r="78" spans="1:6" ht="27.75" customHeight="1">
      <c r="A78" s="9">
        <v>1</v>
      </c>
      <c r="B78" s="10" t="s">
        <v>18</v>
      </c>
      <c r="C78" s="11">
        <v>30448670</v>
      </c>
      <c r="D78" s="11">
        <v>152333433</v>
      </c>
      <c r="E78" s="11"/>
      <c r="F78" s="11">
        <f>C78+D78-E78</f>
        <v>182782103</v>
      </c>
    </row>
    <row r="79" spans="1:6" ht="19.5" customHeight="1">
      <c r="A79" s="11">
        <v>2</v>
      </c>
      <c r="B79" s="10" t="s">
        <v>19</v>
      </c>
      <c r="C79" s="11">
        <v>23087691</v>
      </c>
      <c r="D79" s="11">
        <v>2361000</v>
      </c>
      <c r="E79" s="11">
        <v>579033</v>
      </c>
      <c r="F79" s="11">
        <f>C79+D79-E79</f>
        <v>24869658</v>
      </c>
    </row>
    <row r="80" spans="1:6" ht="33.75" customHeight="1">
      <c r="A80" s="9" t="s">
        <v>20</v>
      </c>
      <c r="B80" s="12" t="s">
        <v>8</v>
      </c>
      <c r="C80" s="11">
        <v>2989217</v>
      </c>
      <c r="D80" s="11">
        <v>50000</v>
      </c>
      <c r="E80" s="11"/>
      <c r="F80" s="11">
        <f>C80+D80-E80</f>
        <v>3039217</v>
      </c>
    </row>
    <row r="81" spans="1:6" ht="29.25" customHeight="1">
      <c r="A81" s="11" t="s">
        <v>21</v>
      </c>
      <c r="B81" s="12" t="s">
        <v>6</v>
      </c>
      <c r="C81" s="11">
        <v>182778</v>
      </c>
      <c r="D81" s="11">
        <v>5354047</v>
      </c>
      <c r="E81" s="11">
        <v>5350798</v>
      </c>
      <c r="F81" s="11">
        <f>C81+D81-E81</f>
        <v>186027</v>
      </c>
    </row>
    <row r="82" spans="1:6" ht="34.5" customHeight="1">
      <c r="A82" s="11"/>
      <c r="B82" s="13" t="s">
        <v>27</v>
      </c>
      <c r="C82" s="22">
        <f>SUM(C78:C81)</f>
        <v>56708356</v>
      </c>
      <c r="D82" s="22">
        <f>SUM(D78:D81)</f>
        <v>160098480</v>
      </c>
      <c r="E82" s="22">
        <f>SUM(E78:E81)</f>
        <v>5929831</v>
      </c>
      <c r="F82" s="32">
        <f>SUM(F78:F81)</f>
        <v>210877005</v>
      </c>
    </row>
    <row r="84" spans="1:6" ht="15.75" thickBot="1">
      <c r="A84" s="15"/>
      <c r="B84" s="16" t="s">
        <v>28</v>
      </c>
      <c r="C84" s="43" t="s">
        <v>69</v>
      </c>
      <c r="D84" s="43"/>
      <c r="E84" s="15"/>
      <c r="F84" s="15"/>
    </row>
    <row r="86" ht="15">
      <c r="B86" s="5" t="s">
        <v>38</v>
      </c>
    </row>
    <row r="87" spans="1:6" ht="45.75" customHeight="1">
      <c r="A87" s="6" t="s">
        <v>0</v>
      </c>
      <c r="B87" s="5" t="s">
        <v>26</v>
      </c>
      <c r="C87" s="7" t="s">
        <v>135</v>
      </c>
      <c r="D87" s="7" t="s">
        <v>14</v>
      </c>
      <c r="E87" s="7" t="s">
        <v>15</v>
      </c>
      <c r="F87" s="7" t="s">
        <v>148</v>
      </c>
    </row>
    <row r="88" spans="1:6" ht="24.75" customHeight="1">
      <c r="A88" s="6" t="s">
        <v>16</v>
      </c>
      <c r="B88" s="8" t="s">
        <v>17</v>
      </c>
      <c r="C88" s="7">
        <f>C89+C90</f>
        <v>33508185</v>
      </c>
      <c r="D88" s="7">
        <f>D89+D90</f>
        <v>2046000</v>
      </c>
      <c r="E88" s="7">
        <f>E89+E90</f>
        <v>2700</v>
      </c>
      <c r="F88" s="7">
        <f>F89+F90</f>
        <v>35551485</v>
      </c>
    </row>
    <row r="89" spans="1:6" ht="27.75" customHeight="1">
      <c r="A89" s="9">
        <v>1</v>
      </c>
      <c r="B89" s="10" t="s">
        <v>18</v>
      </c>
      <c r="C89" s="11">
        <v>29632739</v>
      </c>
      <c r="D89" s="11"/>
      <c r="E89" s="11"/>
      <c r="F89" s="11">
        <f>C89+D89-E89</f>
        <v>29632739</v>
      </c>
    </row>
    <row r="90" spans="1:6" ht="25.5" customHeight="1">
      <c r="A90" s="11">
        <v>2</v>
      </c>
      <c r="B90" s="10" t="s">
        <v>19</v>
      </c>
      <c r="C90" s="11">
        <v>3875446</v>
      </c>
      <c r="D90" s="11">
        <v>2046000</v>
      </c>
      <c r="E90" s="11">
        <v>2700</v>
      </c>
      <c r="F90" s="11">
        <f>C90+D90-E90</f>
        <v>5918746</v>
      </c>
    </row>
    <row r="91" spans="1:6" ht="33" customHeight="1">
      <c r="A91" s="9" t="s">
        <v>20</v>
      </c>
      <c r="B91" s="12" t="s">
        <v>8</v>
      </c>
      <c r="C91" s="11">
        <v>3609912</v>
      </c>
      <c r="D91" s="11">
        <v>40000</v>
      </c>
      <c r="E91" s="11">
        <v>11739</v>
      </c>
      <c r="F91" s="11">
        <f>C91+D91-E91</f>
        <v>3638173</v>
      </c>
    </row>
    <row r="92" spans="1:6" ht="28.5" customHeight="1">
      <c r="A92" s="11" t="s">
        <v>21</v>
      </c>
      <c r="B92" s="12" t="s">
        <v>6</v>
      </c>
      <c r="C92" s="11">
        <v>167138</v>
      </c>
      <c r="D92" s="11">
        <v>5130799</v>
      </c>
      <c r="E92" s="11">
        <v>5180230</v>
      </c>
      <c r="F92" s="11">
        <f>C92+D92-E92</f>
        <v>117707</v>
      </c>
    </row>
    <row r="93" spans="1:6" ht="30.75" customHeight="1">
      <c r="A93" s="11"/>
      <c r="B93" s="13" t="s">
        <v>27</v>
      </c>
      <c r="C93" s="14">
        <f>SUM(C89:C92)</f>
        <v>37285235</v>
      </c>
      <c r="D93" s="14">
        <f>SUM(D89:D92)</f>
        <v>7216799</v>
      </c>
      <c r="E93" s="14">
        <f>SUM(E89:E92)</f>
        <v>5194669</v>
      </c>
      <c r="F93" s="14">
        <f>SUM(F89:F92)</f>
        <v>39307365</v>
      </c>
    </row>
    <row r="95" spans="1:6" ht="15.75" thickBot="1">
      <c r="A95" s="15"/>
      <c r="B95" s="16" t="s">
        <v>28</v>
      </c>
      <c r="C95" s="43" t="s">
        <v>73</v>
      </c>
      <c r="D95" s="43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39</v>
      </c>
    </row>
    <row r="98" spans="1:6" ht="53.25" customHeight="1">
      <c r="A98" s="6" t="s">
        <v>0</v>
      </c>
      <c r="B98" s="5" t="s">
        <v>26</v>
      </c>
      <c r="C98" s="7" t="s">
        <v>135</v>
      </c>
      <c r="D98" s="7" t="s">
        <v>14</v>
      </c>
      <c r="E98" s="7" t="s">
        <v>15</v>
      </c>
      <c r="F98" s="7" t="s">
        <v>148</v>
      </c>
    </row>
    <row r="99" spans="1:6" ht="18.75" customHeight="1">
      <c r="A99" s="6" t="s">
        <v>16</v>
      </c>
      <c r="B99" s="8" t="s">
        <v>17</v>
      </c>
      <c r="C99" s="7">
        <f>C100+C101</f>
        <v>30195756</v>
      </c>
      <c r="D99" s="7">
        <f>D100+D101</f>
        <v>88000</v>
      </c>
      <c r="E99" s="7">
        <f>E100+E101</f>
        <v>1504102</v>
      </c>
      <c r="F99" s="7">
        <f>F100+F101</f>
        <v>28779654</v>
      </c>
    </row>
    <row r="100" spans="1:6" ht="33.75" customHeight="1">
      <c r="A100" s="9">
        <v>1</v>
      </c>
      <c r="B100" s="10" t="s">
        <v>18</v>
      </c>
      <c r="C100" s="11">
        <v>20972996</v>
      </c>
      <c r="D100" s="11"/>
      <c r="E100" s="11"/>
      <c r="F100" s="11">
        <f>C100+D100-E100</f>
        <v>20972996</v>
      </c>
    </row>
    <row r="101" spans="1:6" ht="19.5" customHeight="1">
      <c r="A101" s="11">
        <v>2</v>
      </c>
      <c r="B101" s="10" t="s">
        <v>19</v>
      </c>
      <c r="C101" s="11">
        <v>9222760</v>
      </c>
      <c r="D101" s="11">
        <v>88000</v>
      </c>
      <c r="E101" s="11">
        <v>1504102</v>
      </c>
      <c r="F101" s="11">
        <f>C101+D101-E101</f>
        <v>7806658</v>
      </c>
    </row>
    <row r="102" spans="1:6" ht="32.25" customHeight="1">
      <c r="A102" s="9" t="s">
        <v>20</v>
      </c>
      <c r="B102" s="12" t="s">
        <v>8</v>
      </c>
      <c r="C102" s="11">
        <v>5626274</v>
      </c>
      <c r="D102" s="11">
        <v>84000</v>
      </c>
      <c r="E102" s="11">
        <v>855327</v>
      </c>
      <c r="F102" s="11">
        <f>C102+D102-E102</f>
        <v>4854947</v>
      </c>
    </row>
    <row r="103" spans="1:6" ht="29.25" customHeight="1">
      <c r="A103" s="11" t="s">
        <v>21</v>
      </c>
      <c r="B103" s="12" t="s">
        <v>6</v>
      </c>
      <c r="C103" s="11">
        <v>185865</v>
      </c>
      <c r="D103" s="11">
        <v>2692677</v>
      </c>
      <c r="E103" s="11">
        <v>2878542</v>
      </c>
      <c r="F103" s="11">
        <f>C103+D103-E103</f>
        <v>0</v>
      </c>
    </row>
    <row r="104" spans="1:6" ht="25.5" customHeight="1">
      <c r="A104" s="11"/>
      <c r="B104" s="13" t="s">
        <v>27</v>
      </c>
      <c r="C104" s="14">
        <f>SUM(C100:C103)</f>
        <v>36007895</v>
      </c>
      <c r="D104" s="14">
        <f>SUM(D100:D103)</f>
        <v>2864677</v>
      </c>
      <c r="E104" s="14">
        <f>SUM(E100:E103)</f>
        <v>5237971</v>
      </c>
      <c r="F104" s="14">
        <f>SUM(F100:F103)</f>
        <v>33634601</v>
      </c>
    </row>
    <row r="106" spans="1:6" ht="23.25" customHeight="1" thickBot="1">
      <c r="A106" s="15"/>
      <c r="B106" s="16" t="s">
        <v>28</v>
      </c>
      <c r="C106" s="44" t="s">
        <v>70</v>
      </c>
      <c r="D106" s="44"/>
      <c r="E106" s="15"/>
      <c r="F106" s="15"/>
    </row>
    <row r="109" ht="15">
      <c r="B109" s="5" t="s">
        <v>40</v>
      </c>
    </row>
    <row r="110" spans="1:6" ht="49.5" customHeight="1">
      <c r="A110" s="6" t="s">
        <v>0</v>
      </c>
      <c r="B110" s="5" t="s">
        <v>26</v>
      </c>
      <c r="C110" s="7" t="s">
        <v>135</v>
      </c>
      <c r="D110" s="7" t="s">
        <v>14</v>
      </c>
      <c r="E110" s="7" t="s">
        <v>15</v>
      </c>
      <c r="F110" s="7" t="s">
        <v>148</v>
      </c>
    </row>
    <row r="111" spans="1:6" ht="30.75" customHeight="1">
      <c r="A111" s="6" t="s">
        <v>16</v>
      </c>
      <c r="B111" s="8" t="s">
        <v>17</v>
      </c>
      <c r="C111" s="7">
        <f>C112+C113</f>
        <v>22129986</v>
      </c>
      <c r="D111" s="7">
        <f>D112+D113</f>
        <v>101000</v>
      </c>
      <c r="E111" s="7">
        <f>E112+E113</f>
        <v>423739</v>
      </c>
      <c r="F111" s="7">
        <f>F112+F113</f>
        <v>21807247</v>
      </c>
    </row>
    <row r="112" spans="1:6" ht="27.75" customHeight="1">
      <c r="A112" s="9">
        <v>1</v>
      </c>
      <c r="B112" s="10" t="s">
        <v>18</v>
      </c>
      <c r="C112" s="11">
        <v>15421891</v>
      </c>
      <c r="D112" s="11"/>
      <c r="E112" s="11"/>
      <c r="F112" s="11">
        <f>C112+D112-E112</f>
        <v>15421891</v>
      </c>
    </row>
    <row r="113" spans="1:6" ht="19.5" customHeight="1">
      <c r="A113" s="11">
        <v>2</v>
      </c>
      <c r="B113" s="10" t="s">
        <v>19</v>
      </c>
      <c r="C113" s="11">
        <v>6708095</v>
      </c>
      <c r="D113" s="11">
        <v>101000</v>
      </c>
      <c r="E113" s="11">
        <v>423739</v>
      </c>
      <c r="F113" s="11">
        <f>C113+D113-E113</f>
        <v>6385356</v>
      </c>
    </row>
    <row r="114" spans="1:6" ht="31.5" customHeight="1">
      <c r="A114" s="9" t="s">
        <v>20</v>
      </c>
      <c r="B114" s="12" t="s">
        <v>8</v>
      </c>
      <c r="C114" s="11">
        <v>3611150</v>
      </c>
      <c r="D114" s="11">
        <v>84600</v>
      </c>
      <c r="E114" s="11">
        <v>65640</v>
      </c>
      <c r="F114" s="11">
        <f>C114+D114-E114</f>
        <v>3630110</v>
      </c>
    </row>
    <row r="115" spans="1:6" ht="19.5" customHeight="1">
      <c r="A115" s="11" t="s">
        <v>21</v>
      </c>
      <c r="B115" s="12" t="s">
        <v>6</v>
      </c>
      <c r="C115" s="11">
        <v>238094</v>
      </c>
      <c r="D115" s="11">
        <v>4227970</v>
      </c>
      <c r="E115" s="11">
        <v>4285030</v>
      </c>
      <c r="F115" s="11">
        <f>C115+D115-E115</f>
        <v>181034</v>
      </c>
    </row>
    <row r="116" spans="1:6" ht="25.5" customHeight="1">
      <c r="A116" s="11"/>
      <c r="B116" s="13" t="s">
        <v>27</v>
      </c>
      <c r="C116" s="21">
        <f>SUM(C112:C115)</f>
        <v>25979230</v>
      </c>
      <c r="D116" s="14">
        <f>SUM(D112:D115)</f>
        <v>4413570</v>
      </c>
      <c r="E116" s="21">
        <f>SUM(E112:E115)</f>
        <v>4774409</v>
      </c>
      <c r="F116" s="21">
        <f>SUM(F112:F115)</f>
        <v>25618391</v>
      </c>
    </row>
    <row r="118" spans="1:6" ht="15.75" thickBot="1">
      <c r="A118" s="15"/>
      <c r="B118" s="16" t="s">
        <v>28</v>
      </c>
      <c r="C118" s="43" t="s">
        <v>22</v>
      </c>
      <c r="D118" s="43"/>
      <c r="E118" s="15"/>
      <c r="F118" s="15"/>
    </row>
    <row r="119" spans="1:6" ht="9.75" customHeight="1">
      <c r="A119" s="17"/>
      <c r="B119" s="18"/>
      <c r="C119" s="20"/>
      <c r="D119" s="20"/>
      <c r="E119" s="17"/>
      <c r="F119" s="17"/>
    </row>
    <row r="120" ht="10.5" customHeight="1"/>
    <row r="121" ht="15">
      <c r="B121" s="5" t="s">
        <v>42</v>
      </c>
    </row>
    <row r="122" spans="1:6" ht="51" customHeight="1">
      <c r="A122" s="6" t="s">
        <v>0</v>
      </c>
      <c r="B122" s="5" t="s">
        <v>26</v>
      </c>
      <c r="C122" s="7" t="s">
        <v>135</v>
      </c>
      <c r="D122" s="7" t="s">
        <v>14</v>
      </c>
      <c r="E122" s="7" t="s">
        <v>15</v>
      </c>
      <c r="F122" s="7" t="s">
        <v>148</v>
      </c>
    </row>
    <row r="123" spans="1:6" ht="22.5" customHeight="1">
      <c r="A123" s="6" t="s">
        <v>16</v>
      </c>
      <c r="B123" s="8" t="s">
        <v>17</v>
      </c>
      <c r="C123" s="7">
        <f>C124+C125</f>
        <v>128314467</v>
      </c>
      <c r="D123" s="7">
        <f>D124+D125</f>
        <v>1918000</v>
      </c>
      <c r="E123" s="7">
        <f>E124+E125</f>
        <v>0</v>
      </c>
      <c r="F123" s="7">
        <f>F124+F125</f>
        <v>130232467</v>
      </c>
    </row>
    <row r="124" spans="1:6" ht="27.75" customHeight="1">
      <c r="A124" s="9">
        <v>1</v>
      </c>
      <c r="B124" s="10" t="s">
        <v>18</v>
      </c>
      <c r="C124" s="11">
        <v>120921958</v>
      </c>
      <c r="D124" s="11"/>
      <c r="E124" s="11"/>
      <c r="F124" s="11">
        <f>C124+D124-E124</f>
        <v>120921958</v>
      </c>
    </row>
    <row r="125" spans="1:6" ht="19.5" customHeight="1">
      <c r="A125" s="11">
        <v>2</v>
      </c>
      <c r="B125" s="10" t="s">
        <v>19</v>
      </c>
      <c r="C125" s="11">
        <v>7392509</v>
      </c>
      <c r="D125" s="11">
        <v>1918000</v>
      </c>
      <c r="E125" s="11"/>
      <c r="F125" s="11">
        <f>C125+D125-E125</f>
        <v>9310509</v>
      </c>
    </row>
    <row r="126" spans="1:6" ht="39" customHeight="1">
      <c r="A126" s="9" t="s">
        <v>20</v>
      </c>
      <c r="B126" s="12" t="s">
        <v>8</v>
      </c>
      <c r="C126" s="11">
        <v>7548263</v>
      </c>
      <c r="D126" s="11">
        <v>49200</v>
      </c>
      <c r="E126" s="11">
        <v>30282</v>
      </c>
      <c r="F126" s="11">
        <f>C126+D126-E126</f>
        <v>7567181</v>
      </c>
    </row>
    <row r="127" spans="1:6" ht="20.25" customHeight="1">
      <c r="A127" s="11" t="s">
        <v>21</v>
      </c>
      <c r="B127" s="12" t="s">
        <v>6</v>
      </c>
      <c r="C127" s="11">
        <v>202771</v>
      </c>
      <c r="D127" s="11">
        <v>4614180</v>
      </c>
      <c r="E127" s="11">
        <v>4576574</v>
      </c>
      <c r="F127" s="11">
        <f>C127+D127-E127</f>
        <v>240377</v>
      </c>
    </row>
    <row r="128" spans="1:6" ht="24.75" customHeight="1">
      <c r="A128" s="11"/>
      <c r="B128" s="13" t="s">
        <v>27</v>
      </c>
      <c r="C128" s="22">
        <f>SUM(C124:C127)</f>
        <v>136065501</v>
      </c>
      <c r="D128" s="14">
        <f>SUM(D124:D127)</f>
        <v>6581380</v>
      </c>
      <c r="E128" s="22">
        <f>SUM(E124:E127)</f>
        <v>4606856</v>
      </c>
      <c r="F128" s="22">
        <f>SUM(F124:F127)</f>
        <v>138040025</v>
      </c>
    </row>
    <row r="130" spans="1:6" ht="15.75" thickBot="1">
      <c r="A130" s="15"/>
      <c r="B130" s="16" t="s">
        <v>28</v>
      </c>
      <c r="C130" s="43" t="s">
        <v>43</v>
      </c>
      <c r="D130" s="43"/>
      <c r="E130" s="15"/>
      <c r="F130" s="15"/>
    </row>
    <row r="131" spans="1:6" ht="15">
      <c r="A131" s="17"/>
      <c r="B131" s="18"/>
      <c r="C131" s="19"/>
      <c r="D131" s="20"/>
      <c r="E131" s="17"/>
      <c r="F131" s="17"/>
    </row>
    <row r="132" ht="42.75" customHeight="1">
      <c r="B132" s="5" t="s">
        <v>11</v>
      </c>
    </row>
    <row r="133" spans="1:6" ht="46.5" customHeight="1">
      <c r="A133" s="6" t="s">
        <v>0</v>
      </c>
      <c r="B133" s="5" t="s">
        <v>26</v>
      </c>
      <c r="C133" s="7" t="s">
        <v>135</v>
      </c>
      <c r="D133" s="7" t="s">
        <v>14</v>
      </c>
      <c r="E133" s="7" t="s">
        <v>15</v>
      </c>
      <c r="F133" s="7" t="s">
        <v>148</v>
      </c>
    </row>
    <row r="134" spans="1:6" ht="30.75" customHeight="1">
      <c r="A134" s="6" t="s">
        <v>16</v>
      </c>
      <c r="B134" s="8" t="s">
        <v>17</v>
      </c>
      <c r="C134" s="7">
        <f>C135+C136</f>
        <v>93591498</v>
      </c>
      <c r="D134" s="7">
        <f>D135+D136</f>
        <v>6140000</v>
      </c>
      <c r="E134" s="7">
        <f>E135+E136</f>
        <v>755641</v>
      </c>
      <c r="F134" s="7">
        <f>F135+F136</f>
        <v>98975857</v>
      </c>
    </row>
    <row r="135" spans="1:6" ht="27.75" customHeight="1">
      <c r="A135" s="9">
        <v>1</v>
      </c>
      <c r="B135" s="10" t="s">
        <v>18</v>
      </c>
      <c r="C135" s="11">
        <v>77152354</v>
      </c>
      <c r="D135" s="11"/>
      <c r="E135" s="11"/>
      <c r="F135" s="11">
        <f>C135+D135-E135</f>
        <v>77152354</v>
      </c>
    </row>
    <row r="136" spans="1:6" ht="19.5" customHeight="1">
      <c r="A136" s="11">
        <v>2</v>
      </c>
      <c r="B136" s="10" t="s">
        <v>19</v>
      </c>
      <c r="C136" s="11">
        <v>16439144</v>
      </c>
      <c r="D136" s="11">
        <v>6140000</v>
      </c>
      <c r="E136" s="11">
        <v>755641</v>
      </c>
      <c r="F136" s="11">
        <f>C136+D136-E136</f>
        <v>21823503</v>
      </c>
    </row>
    <row r="137" spans="1:6" ht="28.5" customHeight="1">
      <c r="A137" s="9" t="s">
        <v>20</v>
      </c>
      <c r="B137" s="12" t="s">
        <v>8</v>
      </c>
      <c r="C137" s="11">
        <v>2043443</v>
      </c>
      <c r="D137" s="11">
        <v>599000</v>
      </c>
      <c r="E137" s="11">
        <v>1562080</v>
      </c>
      <c r="F137" s="11">
        <f>C137+D137-E137</f>
        <v>1080363</v>
      </c>
    </row>
    <row r="138" spans="1:6" ht="19.5" customHeight="1">
      <c r="A138" s="11" t="s">
        <v>21</v>
      </c>
      <c r="B138" s="12" t="s">
        <v>6</v>
      </c>
      <c r="C138" s="11"/>
      <c r="D138" s="11"/>
      <c r="E138" s="11"/>
      <c r="F138" s="11">
        <f>C138+D138-E138</f>
        <v>0</v>
      </c>
    </row>
    <row r="139" spans="1:6" ht="25.5" customHeight="1">
      <c r="A139" s="11"/>
      <c r="B139" s="13" t="s">
        <v>27</v>
      </c>
      <c r="C139" s="14">
        <f>SUM(C135:C138)</f>
        <v>95634941</v>
      </c>
      <c r="D139" s="14">
        <f>SUM(D135:D138)</f>
        <v>6739000</v>
      </c>
      <c r="E139" s="14">
        <f>SUM(E135:E138)</f>
        <v>2317721</v>
      </c>
      <c r="F139" s="21">
        <f>SUM(F135:F138)</f>
        <v>100056220</v>
      </c>
    </row>
    <row r="141" spans="1:6" ht="15.75" thickBot="1">
      <c r="A141" s="15"/>
      <c r="B141" s="16" t="s">
        <v>28</v>
      </c>
      <c r="C141" s="43" t="s">
        <v>125</v>
      </c>
      <c r="D141" s="43"/>
      <c r="E141" s="15"/>
      <c r="F141" s="15"/>
    </row>
    <row r="142" spans="1:6" ht="15">
      <c r="A142" s="17"/>
      <c r="B142" s="18"/>
      <c r="C142" s="19"/>
      <c r="D142" s="20"/>
      <c r="E142" s="17"/>
      <c r="F142" s="17"/>
    </row>
    <row r="143" ht="43.5" customHeight="1">
      <c r="B143" s="5" t="s">
        <v>12</v>
      </c>
    </row>
    <row r="144" spans="1:6" ht="46.5" customHeight="1">
      <c r="A144" s="6" t="s">
        <v>0</v>
      </c>
      <c r="B144" s="5" t="s">
        <v>26</v>
      </c>
      <c r="C144" s="7" t="s">
        <v>135</v>
      </c>
      <c r="D144" s="7" t="s">
        <v>14</v>
      </c>
      <c r="E144" s="7" t="s">
        <v>15</v>
      </c>
      <c r="F144" s="7" t="s">
        <v>148</v>
      </c>
    </row>
    <row r="145" spans="1:6" ht="30.75" customHeight="1">
      <c r="A145" s="6" t="s">
        <v>16</v>
      </c>
      <c r="B145" s="8" t="s">
        <v>17</v>
      </c>
      <c r="C145" s="36">
        <f>C146+C147</f>
        <v>109469899.1</v>
      </c>
      <c r="D145" s="36">
        <f>D146+D147</f>
        <v>7375000</v>
      </c>
      <c r="E145" s="36">
        <f>E146+E147</f>
        <v>0</v>
      </c>
      <c r="F145" s="36">
        <f>F146+F147</f>
        <v>116844899.1</v>
      </c>
    </row>
    <row r="146" spans="1:6" ht="20.25" customHeight="1">
      <c r="A146" s="9">
        <v>1</v>
      </c>
      <c r="B146" s="10" t="s">
        <v>18</v>
      </c>
      <c r="C146" s="24">
        <v>104450829.5</v>
      </c>
      <c r="D146" s="24"/>
      <c r="E146" s="24"/>
      <c r="F146" s="24">
        <f>C146+D146-E146</f>
        <v>104450829.5</v>
      </c>
    </row>
    <row r="147" spans="1:6" ht="19.5" customHeight="1">
      <c r="A147" s="11">
        <v>2</v>
      </c>
      <c r="B147" s="10" t="s">
        <v>19</v>
      </c>
      <c r="C147" s="24">
        <v>5019069.6</v>
      </c>
      <c r="D147" s="24">
        <v>7375000</v>
      </c>
      <c r="E147" s="24"/>
      <c r="F147" s="24">
        <f>C147+D147-E147</f>
        <v>12394069.6</v>
      </c>
    </row>
    <row r="148" spans="1:6" ht="28.5" customHeight="1">
      <c r="A148" s="9" t="s">
        <v>20</v>
      </c>
      <c r="B148" s="12" t="s">
        <v>8</v>
      </c>
      <c r="C148" s="24">
        <v>785245</v>
      </c>
      <c r="D148" s="24">
        <v>25000</v>
      </c>
      <c r="E148" s="24"/>
      <c r="F148" s="24">
        <f>C148+D148-E148</f>
        <v>810245</v>
      </c>
    </row>
    <row r="149" spans="1:6" ht="19.5" customHeight="1">
      <c r="A149" s="11" t="s">
        <v>21</v>
      </c>
      <c r="B149" s="12" t="s">
        <v>6</v>
      </c>
      <c r="C149" s="24"/>
      <c r="D149" s="24"/>
      <c r="E149" s="24"/>
      <c r="F149" s="24">
        <f>C149+D149-E149</f>
        <v>0</v>
      </c>
    </row>
    <row r="150" spans="1:6" ht="20.25" customHeight="1">
      <c r="A150" s="11"/>
      <c r="B150" s="13" t="s">
        <v>27</v>
      </c>
      <c r="C150" s="36">
        <f>SUM(C146:C149)</f>
        <v>110255144.1</v>
      </c>
      <c r="D150" s="21">
        <f>SUM(D146:D149)</f>
        <v>7400000</v>
      </c>
      <c r="E150" s="21">
        <f>SUM(E146:E149)</f>
        <v>0</v>
      </c>
      <c r="F150" s="41">
        <f>C150+D150-E150</f>
        <v>117655144.1</v>
      </c>
    </row>
    <row r="151" ht="8.25" customHeight="1"/>
    <row r="152" spans="1:6" ht="15.75" thickBot="1">
      <c r="A152" s="15"/>
      <c r="B152" s="16" t="s">
        <v>28</v>
      </c>
      <c r="C152" s="43" t="s">
        <v>63</v>
      </c>
      <c r="D152" s="43"/>
      <c r="E152" s="15"/>
      <c r="F152" s="15"/>
    </row>
    <row r="153" spans="1:6" ht="15">
      <c r="A153" s="17"/>
      <c r="B153" s="18"/>
      <c r="C153" s="19"/>
      <c r="D153" s="20"/>
      <c r="E153" s="17"/>
      <c r="F153" s="17"/>
    </row>
    <row r="154" ht="36" customHeight="1">
      <c r="B154" s="23" t="s">
        <v>44</v>
      </c>
    </row>
    <row r="155" spans="1:6" ht="50.25" customHeight="1">
      <c r="A155" s="6" t="s">
        <v>0</v>
      </c>
      <c r="B155" s="5" t="s">
        <v>26</v>
      </c>
      <c r="C155" s="7" t="s">
        <v>135</v>
      </c>
      <c r="D155" s="7" t="s">
        <v>14</v>
      </c>
      <c r="E155" s="7" t="s">
        <v>15</v>
      </c>
      <c r="F155" s="7" t="s">
        <v>148</v>
      </c>
    </row>
    <row r="156" spans="1:6" ht="27.75" customHeight="1">
      <c r="A156" s="6" t="s">
        <v>16</v>
      </c>
      <c r="B156" s="8" t="s">
        <v>17</v>
      </c>
      <c r="C156" s="7">
        <f>C157+C158</f>
        <v>69568893</v>
      </c>
      <c r="D156" s="7">
        <f>D157+D158</f>
        <v>0</v>
      </c>
      <c r="E156" s="7">
        <f>E157+E158</f>
        <v>0</v>
      </c>
      <c r="F156" s="7">
        <f>F157+F158</f>
        <v>69568893</v>
      </c>
    </row>
    <row r="157" spans="1:6" ht="22.5" customHeight="1">
      <c r="A157" s="9">
        <v>1</v>
      </c>
      <c r="B157" s="10" t="s">
        <v>18</v>
      </c>
      <c r="C157" s="11">
        <v>65446696</v>
      </c>
      <c r="D157" s="11"/>
      <c r="E157" s="11"/>
      <c r="F157" s="11">
        <f>C157+D157-E157</f>
        <v>65446696</v>
      </c>
    </row>
    <row r="158" spans="1:6" ht="19.5" customHeight="1">
      <c r="A158" s="11">
        <v>2</v>
      </c>
      <c r="B158" s="10" t="s">
        <v>19</v>
      </c>
      <c r="C158" s="11">
        <v>4122197</v>
      </c>
      <c r="D158" s="11"/>
      <c r="E158" s="11"/>
      <c r="F158" s="11">
        <f>C158+D158-E158</f>
        <v>4122197</v>
      </c>
    </row>
    <row r="159" spans="1:6" ht="26.25" customHeight="1">
      <c r="A159" s="9" t="s">
        <v>20</v>
      </c>
      <c r="B159" s="12" t="s">
        <v>8</v>
      </c>
      <c r="C159" s="11">
        <v>33539</v>
      </c>
      <c r="D159" s="11">
        <v>88450</v>
      </c>
      <c r="E159" s="11"/>
      <c r="F159" s="11">
        <f>C159+D159-E159</f>
        <v>121989</v>
      </c>
    </row>
    <row r="160" spans="1:6" ht="26.25" customHeight="1">
      <c r="A160" s="11" t="s">
        <v>21</v>
      </c>
      <c r="B160" s="12" t="s">
        <v>6</v>
      </c>
      <c r="C160" s="11"/>
      <c r="D160" s="11"/>
      <c r="E160" s="11"/>
      <c r="F160" s="11">
        <f>C160+D160-E160</f>
        <v>0</v>
      </c>
    </row>
    <row r="161" spans="1:6" ht="25.5" customHeight="1">
      <c r="A161" s="11"/>
      <c r="B161" s="13" t="s">
        <v>27</v>
      </c>
      <c r="C161" s="14">
        <f>SUM(C157:C160)</f>
        <v>69602432</v>
      </c>
      <c r="D161" s="14">
        <f>SUM(D157:D160)</f>
        <v>88450</v>
      </c>
      <c r="E161" s="14">
        <f>SUM(E157:E160)</f>
        <v>0</v>
      </c>
      <c r="F161" s="14">
        <f>SUM(F157:F160)</f>
        <v>69690882</v>
      </c>
    </row>
    <row r="162" ht="7.5" customHeight="1"/>
    <row r="163" spans="1:6" ht="15.75" thickBot="1">
      <c r="A163" s="15"/>
      <c r="B163" s="16" t="s">
        <v>28</v>
      </c>
      <c r="C163" s="43" t="s">
        <v>99</v>
      </c>
      <c r="D163" s="43"/>
      <c r="E163" s="15"/>
      <c r="F163" s="15"/>
    </row>
    <row r="164" spans="1:6" ht="18.75" customHeight="1">
      <c r="A164" s="17"/>
      <c r="B164" s="18"/>
      <c r="C164" s="20"/>
      <c r="D164" s="20"/>
      <c r="E164" s="17"/>
      <c r="F164" s="17"/>
    </row>
    <row r="165" ht="28.5" customHeight="1">
      <c r="B165" s="5" t="s">
        <v>45</v>
      </c>
    </row>
    <row r="166" spans="1:6" ht="53.25" customHeight="1">
      <c r="A166" s="6" t="s">
        <v>0</v>
      </c>
      <c r="B166" s="5" t="s">
        <v>26</v>
      </c>
      <c r="C166" s="7" t="s">
        <v>135</v>
      </c>
      <c r="D166" s="7" t="s">
        <v>14</v>
      </c>
      <c r="E166" s="7" t="s">
        <v>15</v>
      </c>
      <c r="F166" s="7" t="s">
        <v>148</v>
      </c>
    </row>
    <row r="167" spans="1:6" ht="30.75" customHeight="1">
      <c r="A167" s="6" t="s">
        <v>16</v>
      </c>
      <c r="B167" s="8" t="s">
        <v>17</v>
      </c>
      <c r="C167" s="7">
        <f>C168+C169</f>
        <v>547504548</v>
      </c>
      <c r="D167" s="7">
        <f>D168+D169</f>
        <v>225021460</v>
      </c>
      <c r="E167" s="7">
        <f>E168+E169</f>
        <v>4692100</v>
      </c>
      <c r="F167" s="7">
        <f>F168+F169</f>
        <v>767833908</v>
      </c>
    </row>
    <row r="168" spans="1:6" ht="21" customHeight="1">
      <c r="A168" s="9">
        <v>1</v>
      </c>
      <c r="B168" s="10" t="s">
        <v>18</v>
      </c>
      <c r="C168" s="11"/>
      <c r="D168" s="11"/>
      <c r="E168" s="11"/>
      <c r="F168" s="11">
        <f>C168+D168-E168</f>
        <v>0</v>
      </c>
    </row>
    <row r="169" spans="1:6" ht="19.5" customHeight="1">
      <c r="A169" s="11">
        <v>2</v>
      </c>
      <c r="B169" s="10" t="s">
        <v>19</v>
      </c>
      <c r="C169" s="11">
        <v>547504548</v>
      </c>
      <c r="D169" s="11">
        <v>225021460</v>
      </c>
      <c r="E169" s="1">
        <v>4692100</v>
      </c>
      <c r="F169" s="11">
        <f>C169+D169-E169</f>
        <v>767833908</v>
      </c>
    </row>
    <row r="170" spans="1:6" ht="34.5" customHeight="1">
      <c r="A170" s="9" t="s">
        <v>20</v>
      </c>
      <c r="B170" s="12" t="s">
        <v>8</v>
      </c>
      <c r="C170" s="11">
        <v>23064386</v>
      </c>
      <c r="D170" s="11">
        <v>3367226</v>
      </c>
      <c r="E170" s="11">
        <v>10678029</v>
      </c>
      <c r="F170" s="11">
        <f>C170+D170-E170</f>
        <v>15753583</v>
      </c>
    </row>
    <row r="171" spans="1:6" ht="25.5" customHeight="1">
      <c r="A171" s="11" t="s">
        <v>21</v>
      </c>
      <c r="B171" s="12" t="s">
        <v>6</v>
      </c>
      <c r="C171" s="11">
        <v>26673592.2</v>
      </c>
      <c r="D171" s="11">
        <v>84136513.43</v>
      </c>
      <c r="E171" s="11">
        <v>82072690.38</v>
      </c>
      <c r="F171" s="11">
        <f>C171+D171-E171</f>
        <v>28737415.250000015</v>
      </c>
    </row>
    <row r="172" spans="1:6" ht="30" customHeight="1">
      <c r="A172" s="11"/>
      <c r="B172" s="13" t="s">
        <v>27</v>
      </c>
      <c r="C172" s="14">
        <f>SUM(C168:C171)</f>
        <v>597242526.2</v>
      </c>
      <c r="D172" s="38">
        <f>SUM(D168:D171)</f>
        <v>312525199.43</v>
      </c>
      <c r="E172" s="38">
        <f>SUM(E168:E171)</f>
        <v>97442819.38</v>
      </c>
      <c r="F172" s="39">
        <f>C172+D172-E172</f>
        <v>812324906.2500001</v>
      </c>
    </row>
    <row r="173" ht="7.5" customHeight="1"/>
    <row r="174" spans="1:6" ht="15.75" thickBot="1">
      <c r="A174" s="15"/>
      <c r="B174" s="16" t="s">
        <v>28</v>
      </c>
      <c r="C174" s="43" t="s">
        <v>71</v>
      </c>
      <c r="D174" s="43"/>
      <c r="E174" s="15"/>
      <c r="F174" s="15"/>
    </row>
    <row r="175" spans="1:6" ht="15">
      <c r="A175" s="17"/>
      <c r="B175" s="18"/>
      <c r="C175" s="20"/>
      <c r="D175" s="20"/>
      <c r="E175" s="17"/>
      <c r="F175" s="17"/>
    </row>
    <row r="176" ht="15">
      <c r="B176" s="5" t="s">
        <v>46</v>
      </c>
    </row>
    <row r="177" spans="1:6" ht="45.75" customHeight="1">
      <c r="A177" s="6" t="s">
        <v>0</v>
      </c>
      <c r="B177" s="5" t="s">
        <v>26</v>
      </c>
      <c r="C177" s="7" t="s">
        <v>135</v>
      </c>
      <c r="D177" s="7" t="s">
        <v>14</v>
      </c>
      <c r="E177" s="7" t="s">
        <v>15</v>
      </c>
      <c r="F177" s="7" t="s">
        <v>148</v>
      </c>
    </row>
    <row r="178" spans="1:6" ht="23.25" customHeight="1">
      <c r="A178" s="6" t="s">
        <v>16</v>
      </c>
      <c r="B178" s="8" t="s">
        <v>17</v>
      </c>
      <c r="C178" s="7">
        <f>C179+C180</f>
        <v>152793165</v>
      </c>
      <c r="D178" s="7">
        <f>D179+D180</f>
        <v>645426</v>
      </c>
      <c r="E178" s="7">
        <f>E179+E180</f>
        <v>0</v>
      </c>
      <c r="F178" s="7">
        <f>F179+F180</f>
        <v>153438591</v>
      </c>
    </row>
    <row r="179" spans="1:6" ht="27.75" customHeight="1">
      <c r="A179" s="9">
        <v>1</v>
      </c>
      <c r="B179" s="10" t="s">
        <v>18</v>
      </c>
      <c r="C179" s="11"/>
      <c r="D179" s="11"/>
      <c r="E179" s="11"/>
      <c r="F179" s="11">
        <f>C179+D179-E179</f>
        <v>0</v>
      </c>
    </row>
    <row r="180" spans="1:6" ht="19.5" customHeight="1">
      <c r="A180" s="11">
        <v>2</v>
      </c>
      <c r="B180" s="10" t="s">
        <v>19</v>
      </c>
      <c r="C180" s="11">
        <v>152793165</v>
      </c>
      <c r="D180" s="11">
        <v>645426</v>
      </c>
      <c r="E180" s="11"/>
      <c r="F180" s="11">
        <f>C180+D180-E180</f>
        <v>153438591</v>
      </c>
    </row>
    <row r="181" spans="1:6" ht="33.75" customHeight="1">
      <c r="A181" s="9" t="s">
        <v>20</v>
      </c>
      <c r="B181" s="12" t="s">
        <v>8</v>
      </c>
      <c r="C181" s="11">
        <v>1634090</v>
      </c>
      <c r="D181" s="11">
        <v>12000</v>
      </c>
      <c r="E181" s="11"/>
      <c r="F181" s="11">
        <f>C181+D181-E181</f>
        <v>1646090</v>
      </c>
    </row>
    <row r="182" spans="1:6" ht="34.5" customHeight="1">
      <c r="A182" s="11" t="s">
        <v>21</v>
      </c>
      <c r="B182" s="12" t="s">
        <v>6</v>
      </c>
      <c r="C182" s="11"/>
      <c r="D182" s="11"/>
      <c r="E182" s="11"/>
      <c r="F182" s="11">
        <f>C182+D182-E182</f>
        <v>0</v>
      </c>
    </row>
    <row r="183" spans="1:6" ht="25.5" customHeight="1">
      <c r="A183" s="11"/>
      <c r="B183" s="13" t="s">
        <v>27</v>
      </c>
      <c r="C183" s="14">
        <f>SUM(C179:C182)</f>
        <v>154427255</v>
      </c>
      <c r="D183" s="14">
        <f>SUM(D179:D182)</f>
        <v>657426</v>
      </c>
      <c r="E183" s="14">
        <f>SUM(E179:E182)</f>
        <v>0</v>
      </c>
      <c r="F183" s="14">
        <f>SUM(F179:F182)</f>
        <v>155084681</v>
      </c>
    </row>
    <row r="185" spans="1:6" ht="15.75" thickBot="1">
      <c r="A185" s="15"/>
      <c r="B185" s="16" t="s">
        <v>28</v>
      </c>
      <c r="C185" s="43" t="s">
        <v>1</v>
      </c>
      <c r="D185" s="43"/>
      <c r="E185" s="15"/>
      <c r="F185" s="15"/>
    </row>
    <row r="186" spans="1:6" ht="15">
      <c r="A186" s="17"/>
      <c r="B186" s="18"/>
      <c r="C186" s="19"/>
      <c r="D186" s="20"/>
      <c r="E186" s="17"/>
      <c r="F186" s="17"/>
    </row>
    <row r="188" ht="15">
      <c r="B188" s="5" t="s">
        <v>47</v>
      </c>
    </row>
    <row r="189" spans="1:6" ht="47.25" customHeight="1">
      <c r="A189" s="6" t="s">
        <v>0</v>
      </c>
      <c r="B189" s="5" t="s">
        <v>26</v>
      </c>
      <c r="C189" s="7" t="s">
        <v>135</v>
      </c>
      <c r="D189" s="7" t="s">
        <v>14</v>
      </c>
      <c r="E189" s="7" t="s">
        <v>15</v>
      </c>
      <c r="F189" s="7" t="s">
        <v>148</v>
      </c>
    </row>
    <row r="190" spans="1:6" ht="24" customHeight="1">
      <c r="A190" s="6" t="s">
        <v>16</v>
      </c>
      <c r="B190" s="8" t="s">
        <v>17</v>
      </c>
      <c r="C190" s="7">
        <f>C191+C192</f>
        <v>89107398</v>
      </c>
      <c r="D190" s="7">
        <f>D191+D192</f>
        <v>0</v>
      </c>
      <c r="E190" s="7">
        <f>E191+E192</f>
        <v>0</v>
      </c>
      <c r="F190" s="7">
        <f>F191+F192</f>
        <v>89107398</v>
      </c>
    </row>
    <row r="191" spans="1:6" ht="27.75" customHeight="1">
      <c r="A191" s="9">
        <v>1</v>
      </c>
      <c r="B191" s="10" t="s">
        <v>18</v>
      </c>
      <c r="C191" s="11">
        <v>76260561</v>
      </c>
      <c r="D191" s="11"/>
      <c r="E191" s="11"/>
      <c r="F191" s="11">
        <f>C191+D191-E191</f>
        <v>76260561</v>
      </c>
    </row>
    <row r="192" spans="1:6" ht="19.5" customHeight="1">
      <c r="A192" s="11">
        <v>2</v>
      </c>
      <c r="B192" s="10" t="s">
        <v>19</v>
      </c>
      <c r="C192" s="11">
        <v>12846837</v>
      </c>
      <c r="D192" s="11"/>
      <c r="E192" s="11"/>
      <c r="F192" s="11">
        <f>C192+D192-E192</f>
        <v>12846837</v>
      </c>
    </row>
    <row r="193" spans="1:6" ht="28.5" customHeight="1">
      <c r="A193" s="9" t="s">
        <v>20</v>
      </c>
      <c r="B193" s="12" t="s">
        <v>8</v>
      </c>
      <c r="C193" s="11">
        <v>1316136</v>
      </c>
      <c r="D193" s="11">
        <v>51000</v>
      </c>
      <c r="E193" s="11">
        <v>698040</v>
      </c>
      <c r="F193" s="11">
        <f>C193+D193-E193</f>
        <v>669096</v>
      </c>
    </row>
    <row r="194" spans="1:6" ht="30" customHeight="1">
      <c r="A194" s="11" t="s">
        <v>21</v>
      </c>
      <c r="B194" s="12" t="s">
        <v>6</v>
      </c>
      <c r="C194" s="11"/>
      <c r="D194" s="11"/>
      <c r="E194" s="11"/>
      <c r="F194" s="11">
        <f>C194+D194-E194</f>
        <v>0</v>
      </c>
    </row>
    <row r="195" spans="1:6" ht="25.5" customHeight="1">
      <c r="A195" s="11"/>
      <c r="B195" s="13" t="s">
        <v>27</v>
      </c>
      <c r="C195" s="14">
        <f>SUM(C191:C194)</f>
        <v>90423534</v>
      </c>
      <c r="D195" s="14">
        <f>SUM(D191:D194)</f>
        <v>51000</v>
      </c>
      <c r="E195" s="14">
        <f>SUM(E191:E194)</f>
        <v>698040</v>
      </c>
      <c r="F195" s="14">
        <f>SUM(F191:F194)</f>
        <v>89776494</v>
      </c>
    </row>
    <row r="197" spans="1:6" ht="15.75" thickBot="1">
      <c r="A197" s="15"/>
      <c r="B197" s="16" t="s">
        <v>28</v>
      </c>
      <c r="C197" s="43" t="s">
        <v>60</v>
      </c>
      <c r="D197" s="43"/>
      <c r="E197" s="15"/>
      <c r="F197" s="15"/>
    </row>
    <row r="198" spans="1:6" ht="18" customHeight="1">
      <c r="A198" s="17"/>
      <c r="B198" s="18"/>
      <c r="C198" s="20"/>
      <c r="D198" s="20"/>
      <c r="E198" s="17"/>
      <c r="F198" s="17"/>
    </row>
    <row r="199" ht="15">
      <c r="B199" s="5" t="s">
        <v>48</v>
      </c>
    </row>
    <row r="200" spans="1:6" ht="45" customHeight="1">
      <c r="A200" s="6" t="s">
        <v>0</v>
      </c>
      <c r="B200" s="5" t="s">
        <v>26</v>
      </c>
      <c r="C200" s="7" t="s">
        <v>135</v>
      </c>
      <c r="D200" s="7" t="s">
        <v>14</v>
      </c>
      <c r="E200" s="7" t="s">
        <v>15</v>
      </c>
      <c r="F200" s="7" t="s">
        <v>148</v>
      </c>
    </row>
    <row r="201" spans="1:6" ht="30.75" customHeight="1">
      <c r="A201" s="6" t="s">
        <v>16</v>
      </c>
      <c r="B201" s="8" t="s">
        <v>17</v>
      </c>
      <c r="C201" s="7">
        <f>C202+C203</f>
        <v>3592760</v>
      </c>
      <c r="D201" s="7">
        <f>D202+D203</f>
        <v>9584373</v>
      </c>
      <c r="E201" s="7">
        <f>E202+E203</f>
        <v>0</v>
      </c>
      <c r="F201" s="7">
        <f>F202+F203</f>
        <v>13177133</v>
      </c>
    </row>
    <row r="202" spans="1:6" ht="27.75" customHeight="1">
      <c r="A202" s="9">
        <v>1</v>
      </c>
      <c r="B202" s="10" t="s">
        <v>18</v>
      </c>
      <c r="C202" s="11"/>
      <c r="D202" s="11">
        <v>8251373</v>
      </c>
      <c r="E202" s="11"/>
      <c r="F202" s="11">
        <f>C202+D202-E202</f>
        <v>8251373</v>
      </c>
    </row>
    <row r="203" spans="1:6" ht="19.5" customHeight="1">
      <c r="A203" s="11">
        <v>2</v>
      </c>
      <c r="B203" s="10" t="s">
        <v>19</v>
      </c>
      <c r="C203" s="11">
        <v>3592760</v>
      </c>
      <c r="D203" s="11">
        <v>1333000</v>
      </c>
      <c r="E203" s="11"/>
      <c r="F203" s="11">
        <f>C203+D203-E203</f>
        <v>4925760</v>
      </c>
    </row>
    <row r="204" spans="1:6" ht="33.75" customHeight="1">
      <c r="A204" s="9" t="s">
        <v>20</v>
      </c>
      <c r="B204" s="12" t="s">
        <v>8</v>
      </c>
      <c r="C204" s="11">
        <v>926941.96</v>
      </c>
      <c r="D204" s="11"/>
      <c r="E204" s="11"/>
      <c r="F204" s="11">
        <f>C204+D204-E204</f>
        <v>926941.96</v>
      </c>
    </row>
    <row r="205" spans="1:6" ht="30.75" customHeight="1">
      <c r="A205" s="11" t="s">
        <v>21</v>
      </c>
      <c r="B205" s="12" t="s">
        <v>6</v>
      </c>
      <c r="C205" s="11"/>
      <c r="D205" s="11"/>
      <c r="E205" s="11"/>
      <c r="F205" s="11">
        <f>C205+D205-E205</f>
        <v>0</v>
      </c>
    </row>
    <row r="206" spans="1:6" ht="25.5" customHeight="1">
      <c r="A206" s="11"/>
      <c r="B206" s="13" t="s">
        <v>27</v>
      </c>
      <c r="C206" s="14">
        <f>SUM(C202:C205)</f>
        <v>4519701.96</v>
      </c>
      <c r="D206" s="14">
        <f>SUM(D202:D205)</f>
        <v>9584373</v>
      </c>
      <c r="E206" s="14">
        <f>SUM(E202:E205)</f>
        <v>0</v>
      </c>
      <c r="F206" s="42">
        <f>SUM(F202:F205)</f>
        <v>14104074.96</v>
      </c>
    </row>
    <row r="208" spans="1:6" ht="15.75" thickBot="1">
      <c r="A208" s="15"/>
      <c r="B208" s="16" t="s">
        <v>28</v>
      </c>
      <c r="C208" s="43" t="s">
        <v>2</v>
      </c>
      <c r="D208" s="43"/>
      <c r="E208" s="15"/>
      <c r="F208" s="15"/>
    </row>
    <row r="210" ht="27.75" customHeight="1">
      <c r="B210" s="5" t="s">
        <v>145</v>
      </c>
    </row>
    <row r="211" spans="1:6" ht="45.75" customHeight="1">
      <c r="A211" s="6" t="s">
        <v>0</v>
      </c>
      <c r="B211" s="5" t="s">
        <v>26</v>
      </c>
      <c r="C211" s="7" t="s">
        <v>135</v>
      </c>
      <c r="D211" s="7" t="s">
        <v>14</v>
      </c>
      <c r="E211" s="7" t="s">
        <v>15</v>
      </c>
      <c r="F211" s="7" t="s">
        <v>148</v>
      </c>
    </row>
    <row r="212" spans="1:6" ht="36" customHeight="1">
      <c r="A212" s="6" t="s">
        <v>16</v>
      </c>
      <c r="B212" s="8" t="s">
        <v>17</v>
      </c>
      <c r="C212" s="7">
        <f>C213+C214</f>
        <v>5127700</v>
      </c>
      <c r="D212" s="7">
        <f>D213+D214</f>
        <v>0</v>
      </c>
      <c r="E212" s="7">
        <f>E213+E214</f>
        <v>384000</v>
      </c>
      <c r="F212" s="7">
        <f>F213+F214</f>
        <v>4743700</v>
      </c>
    </row>
    <row r="213" spans="1:6" ht="21.75" customHeight="1">
      <c r="A213" s="9">
        <v>1</v>
      </c>
      <c r="B213" s="10" t="s">
        <v>18</v>
      </c>
      <c r="C213" s="11"/>
      <c r="D213" s="11"/>
      <c r="E213" s="11"/>
      <c r="F213" s="11">
        <f>C213+D213-E213</f>
        <v>0</v>
      </c>
    </row>
    <row r="214" spans="1:6" ht="24" customHeight="1">
      <c r="A214" s="11">
        <v>2</v>
      </c>
      <c r="B214" s="10" t="s">
        <v>19</v>
      </c>
      <c r="C214" s="11">
        <v>5127700</v>
      </c>
      <c r="D214" s="11"/>
      <c r="E214" s="11">
        <v>384000</v>
      </c>
      <c r="F214" s="11">
        <f>C214+D214-E214</f>
        <v>4743700</v>
      </c>
    </row>
    <row r="215" spans="1:6" ht="27.75" customHeight="1">
      <c r="A215" s="9" t="s">
        <v>20</v>
      </c>
      <c r="B215" s="12" t="s">
        <v>8</v>
      </c>
      <c r="C215" s="11">
        <v>2040100</v>
      </c>
      <c r="D215" s="11"/>
      <c r="E215" s="11">
        <v>7900</v>
      </c>
      <c r="F215" s="11">
        <f>C215+D215-E215</f>
        <v>2032200</v>
      </c>
    </row>
    <row r="216" spans="1:6" ht="19.5" customHeight="1">
      <c r="A216" s="11" t="s">
        <v>21</v>
      </c>
      <c r="B216" s="12" t="s">
        <v>6</v>
      </c>
      <c r="C216" s="11"/>
      <c r="D216" s="11"/>
      <c r="E216" s="11"/>
      <c r="F216" s="11">
        <f>C216+D216-E216</f>
        <v>0</v>
      </c>
    </row>
    <row r="217" spans="1:6" ht="25.5" customHeight="1">
      <c r="A217" s="11"/>
      <c r="B217" s="13" t="s">
        <v>27</v>
      </c>
      <c r="C217" s="14">
        <f>SUM(C213:C216)</f>
        <v>7167800</v>
      </c>
      <c r="D217" s="14">
        <f>SUM(D213:D216)</f>
        <v>0</v>
      </c>
      <c r="E217" s="14">
        <f>SUM(E213:E216)</f>
        <v>391900</v>
      </c>
      <c r="F217" s="14">
        <f>SUM(F213:F216)</f>
        <v>6775900</v>
      </c>
    </row>
    <row r="219" spans="1:6" ht="15.75" thickBot="1">
      <c r="A219" s="15"/>
      <c r="B219" s="16" t="s">
        <v>28</v>
      </c>
      <c r="C219" s="43" t="s">
        <v>49</v>
      </c>
      <c r="D219" s="43"/>
      <c r="E219" s="15"/>
      <c r="F219" s="15"/>
    </row>
    <row r="220" ht="51.75" customHeight="1">
      <c r="B220" s="5" t="s">
        <v>134</v>
      </c>
    </row>
    <row r="221" spans="1:6" ht="46.5" customHeight="1">
      <c r="A221" s="6" t="s">
        <v>0</v>
      </c>
      <c r="B221" s="5" t="s">
        <v>26</v>
      </c>
      <c r="C221" s="7" t="s">
        <v>135</v>
      </c>
      <c r="D221" s="7" t="s">
        <v>14</v>
      </c>
      <c r="E221" s="7" t="s">
        <v>15</v>
      </c>
      <c r="F221" s="7" t="s">
        <v>148</v>
      </c>
    </row>
    <row r="222" spans="1:6" ht="30.75" customHeight="1">
      <c r="A222" s="6" t="s">
        <v>16</v>
      </c>
      <c r="B222" s="8" t="s">
        <v>17</v>
      </c>
      <c r="C222" s="7">
        <f>C223+C224</f>
        <v>73023910</v>
      </c>
      <c r="D222" s="7">
        <f>D223+D224</f>
        <v>93493486</v>
      </c>
      <c r="E222" s="7">
        <f>E223+E224</f>
        <v>0</v>
      </c>
      <c r="F222" s="7">
        <f>F223+F224</f>
        <v>166517396</v>
      </c>
    </row>
    <row r="223" spans="1:6" ht="27.75" customHeight="1">
      <c r="A223" s="9">
        <v>1</v>
      </c>
      <c r="B223" s="10" t="s">
        <v>18</v>
      </c>
      <c r="C223" s="11">
        <v>63459764</v>
      </c>
      <c r="D223" s="11">
        <v>78983490</v>
      </c>
      <c r="E223" s="11"/>
      <c r="F223" s="11">
        <f>C223+D223-E223</f>
        <v>142443254</v>
      </c>
    </row>
    <row r="224" spans="1:6" ht="31.5" customHeight="1">
      <c r="A224" s="11">
        <v>2</v>
      </c>
      <c r="B224" s="10" t="s">
        <v>19</v>
      </c>
      <c r="C224" s="11">
        <v>9564146</v>
      </c>
      <c r="D224" s="11">
        <v>14509996</v>
      </c>
      <c r="E224" s="11"/>
      <c r="F224" s="11">
        <f>C224+D224-E224</f>
        <v>24074142</v>
      </c>
    </row>
    <row r="225" spans="1:6" ht="39" customHeight="1">
      <c r="A225" s="9" t="s">
        <v>20</v>
      </c>
      <c r="B225" s="12" t="s">
        <v>8</v>
      </c>
      <c r="C225" s="11">
        <v>1112215</v>
      </c>
      <c r="D225" s="11">
        <v>49500</v>
      </c>
      <c r="E225" s="11"/>
      <c r="F225" s="11">
        <f>C225+D225-E225</f>
        <v>1161715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27</v>
      </c>
      <c r="C227" s="14">
        <f>SUM(C223:C226)</f>
        <v>74136125</v>
      </c>
      <c r="D227" s="14">
        <f>SUM(D223:D226)</f>
        <v>93542986</v>
      </c>
      <c r="E227" s="14">
        <f>SUM(E223:E226)</f>
        <v>0</v>
      </c>
      <c r="F227" s="14">
        <f>SUM(F223:F226)</f>
        <v>167679111</v>
      </c>
    </row>
    <row r="229" spans="1:6" ht="15.75" thickBot="1">
      <c r="A229" s="15"/>
      <c r="B229" s="16" t="s">
        <v>28</v>
      </c>
      <c r="C229" s="43" t="s">
        <v>126</v>
      </c>
      <c r="D229" s="43"/>
      <c r="E229" s="15"/>
      <c r="F229" s="15"/>
    </row>
    <row r="230" spans="1:6" ht="22.5" customHeight="1">
      <c r="A230" s="17"/>
      <c r="B230" s="18"/>
      <c r="C230" s="20"/>
      <c r="D230" s="20"/>
      <c r="E230" s="17"/>
      <c r="F230" s="17"/>
    </row>
    <row r="231" ht="27">
      <c r="B231" s="5" t="s">
        <v>146</v>
      </c>
    </row>
    <row r="232" spans="1:6" ht="42.75" customHeight="1">
      <c r="A232" s="6" t="s">
        <v>0</v>
      </c>
      <c r="B232" s="5" t="s">
        <v>26</v>
      </c>
      <c r="C232" s="7" t="s">
        <v>135</v>
      </c>
      <c r="D232" s="7" t="s">
        <v>14</v>
      </c>
      <c r="E232" s="7" t="s">
        <v>15</v>
      </c>
      <c r="F232" s="7" t="s">
        <v>148</v>
      </c>
    </row>
    <row r="233" spans="1:6" ht="30.75" customHeight="1">
      <c r="A233" s="6" t="s">
        <v>16</v>
      </c>
      <c r="B233" s="8" t="s">
        <v>17</v>
      </c>
      <c r="C233" s="7">
        <f>C234+C235</f>
        <v>83930500</v>
      </c>
      <c r="D233" s="7">
        <f>D234+D235</f>
        <v>0</v>
      </c>
      <c r="E233" s="7">
        <f>E234+E235</f>
        <v>0</v>
      </c>
      <c r="F233" s="7">
        <f>F234+F235</f>
        <v>83930500</v>
      </c>
    </row>
    <row r="234" spans="1:6" ht="27.75" customHeight="1">
      <c r="A234" s="9">
        <v>1</v>
      </c>
      <c r="B234" s="10" t="s">
        <v>18</v>
      </c>
      <c r="C234" s="11">
        <v>77672700</v>
      </c>
      <c r="D234" s="11"/>
      <c r="E234" s="11"/>
      <c r="F234" s="11">
        <f>C234+D234-E234</f>
        <v>77672700</v>
      </c>
    </row>
    <row r="235" spans="1:6" ht="19.5" customHeight="1">
      <c r="A235" s="11">
        <v>2</v>
      </c>
      <c r="B235" s="10" t="s">
        <v>19</v>
      </c>
      <c r="C235" s="11">
        <v>6257800</v>
      </c>
      <c r="D235" s="11"/>
      <c r="E235" s="11"/>
      <c r="F235" s="11">
        <f>C235+D235-E235</f>
        <v>6257800</v>
      </c>
    </row>
    <row r="236" spans="1:6" ht="27" customHeight="1">
      <c r="A236" s="9" t="s">
        <v>20</v>
      </c>
      <c r="B236" s="12" t="s">
        <v>8</v>
      </c>
      <c r="C236" s="11">
        <v>1391400</v>
      </c>
      <c r="D236" s="11">
        <v>137000</v>
      </c>
      <c r="E236" s="11">
        <v>74700</v>
      </c>
      <c r="F236" s="11">
        <f>C236+D236-E236</f>
        <v>1453700</v>
      </c>
    </row>
    <row r="237" spans="1:6" ht="19.5" customHeight="1">
      <c r="A237" s="11" t="s">
        <v>21</v>
      </c>
      <c r="B237" s="12" t="s">
        <v>6</v>
      </c>
      <c r="C237" s="11"/>
      <c r="D237" s="11"/>
      <c r="E237" s="11"/>
      <c r="F237" s="11">
        <f>C237+D237-E237</f>
        <v>0</v>
      </c>
    </row>
    <row r="238" spans="1:6" ht="25.5" customHeight="1">
      <c r="A238" s="11"/>
      <c r="B238" s="13" t="s">
        <v>27</v>
      </c>
      <c r="C238" s="14">
        <f>SUM(C234:C237)</f>
        <v>85321900</v>
      </c>
      <c r="D238" s="14">
        <f>SUM(D234:D237)</f>
        <v>137000</v>
      </c>
      <c r="E238" s="14">
        <f>SUM(E234:E237)</f>
        <v>74700</v>
      </c>
      <c r="F238" s="14">
        <f>SUM(F234:F237)</f>
        <v>85384200</v>
      </c>
    </row>
    <row r="240" spans="1:6" ht="15.75" thickBot="1">
      <c r="A240" s="15"/>
      <c r="B240" s="16" t="s">
        <v>28</v>
      </c>
      <c r="C240" s="43" t="s">
        <v>50</v>
      </c>
      <c r="D240" s="43"/>
      <c r="E240" s="15"/>
      <c r="F240" s="15"/>
    </row>
    <row r="242" ht="27">
      <c r="B242" s="5" t="s">
        <v>51</v>
      </c>
    </row>
    <row r="243" spans="1:6" ht="54.75" customHeight="1">
      <c r="A243" s="6" t="s">
        <v>0</v>
      </c>
      <c r="B243" s="5" t="s">
        <v>26</v>
      </c>
      <c r="C243" s="7" t="s">
        <v>135</v>
      </c>
      <c r="D243" s="7" t="s">
        <v>14</v>
      </c>
      <c r="E243" s="7" t="s">
        <v>15</v>
      </c>
      <c r="F243" s="7" t="s">
        <v>148</v>
      </c>
    </row>
    <row r="244" spans="1:6" ht="27" customHeight="1">
      <c r="A244" s="6" t="s">
        <v>16</v>
      </c>
      <c r="B244" s="8" t="s">
        <v>17</v>
      </c>
      <c r="C244" s="7">
        <f>C245+C246</f>
        <v>34472124</v>
      </c>
      <c r="D244" s="7">
        <f>D245+D246</f>
        <v>0.19</v>
      </c>
      <c r="E244" s="7">
        <f>E245+E246</f>
        <v>0</v>
      </c>
      <c r="F244" s="7">
        <f>F245+F246</f>
        <v>34472124.19</v>
      </c>
    </row>
    <row r="245" spans="1:6" ht="20.25" customHeight="1">
      <c r="A245" s="9">
        <v>1</v>
      </c>
      <c r="B245" s="10" t="s">
        <v>18</v>
      </c>
      <c r="C245" s="11"/>
      <c r="D245" s="11"/>
      <c r="E245" s="11"/>
      <c r="F245" s="11">
        <f>C245+D245-E245</f>
        <v>0</v>
      </c>
    </row>
    <row r="246" spans="1:6" ht="19.5" customHeight="1">
      <c r="A246" s="11">
        <v>2</v>
      </c>
      <c r="B246" s="10" t="s">
        <v>19</v>
      </c>
      <c r="C246" s="11">
        <v>34472124</v>
      </c>
      <c r="D246" s="11">
        <v>0.19</v>
      </c>
      <c r="E246" s="11"/>
      <c r="F246" s="11">
        <f>C246+D246-E246</f>
        <v>34472124.19</v>
      </c>
    </row>
    <row r="247" spans="1:6" ht="33.75" customHeight="1">
      <c r="A247" s="9" t="s">
        <v>20</v>
      </c>
      <c r="B247" s="12" t="s">
        <v>8</v>
      </c>
      <c r="C247" s="11">
        <v>1004053</v>
      </c>
      <c r="D247" s="11">
        <v>46000.29</v>
      </c>
      <c r="E247" s="11">
        <v>852200</v>
      </c>
      <c r="F247" s="11">
        <f>C247+D247-E247</f>
        <v>197853.29000000004</v>
      </c>
    </row>
    <row r="248" spans="1:6" ht="28.5" customHeight="1">
      <c r="A248" s="11" t="s">
        <v>21</v>
      </c>
      <c r="B248" s="12" t="s">
        <v>6</v>
      </c>
      <c r="C248" s="11"/>
      <c r="D248" s="11"/>
      <c r="E248" s="11"/>
      <c r="F248" s="11">
        <f>C248+D248-E248</f>
        <v>0</v>
      </c>
    </row>
    <row r="249" spans="1:6" ht="19.5" customHeight="1">
      <c r="A249" s="11"/>
      <c r="B249" s="13" t="s">
        <v>27</v>
      </c>
      <c r="C249" s="14">
        <f>SUM(C245:C248)</f>
        <v>35476177</v>
      </c>
      <c r="D249" s="14">
        <f>SUM(D245:D248)</f>
        <v>46000.48</v>
      </c>
      <c r="E249" s="14">
        <f>SUM(E245:E248)</f>
        <v>852200</v>
      </c>
      <c r="F249" s="38">
        <f>SUM(F245:F248)</f>
        <v>34669977.48</v>
      </c>
    </row>
    <row r="250" ht="9" customHeight="1"/>
    <row r="251" spans="1:6" ht="15.75" thickBot="1">
      <c r="A251" s="15"/>
      <c r="B251" s="16" t="s">
        <v>28</v>
      </c>
      <c r="C251" s="43" t="s">
        <v>72</v>
      </c>
      <c r="D251" s="43"/>
      <c r="E251" s="15"/>
      <c r="F251" s="15"/>
    </row>
    <row r="252" spans="1:6" ht="15">
      <c r="A252" s="17"/>
      <c r="B252" s="18"/>
      <c r="C252" s="20"/>
      <c r="D252" s="20"/>
      <c r="E252" s="17"/>
      <c r="F252" s="17"/>
    </row>
    <row r="253" ht="24" customHeight="1">
      <c r="B253" s="5" t="s">
        <v>52</v>
      </c>
    </row>
    <row r="254" spans="1:6" ht="56.25" customHeight="1">
      <c r="A254" s="6" t="s">
        <v>0</v>
      </c>
      <c r="B254" s="5" t="s">
        <v>26</v>
      </c>
      <c r="C254" s="7" t="s">
        <v>135</v>
      </c>
      <c r="D254" s="7" t="s">
        <v>14</v>
      </c>
      <c r="E254" s="7" t="s">
        <v>15</v>
      </c>
      <c r="F254" s="7" t="s">
        <v>148</v>
      </c>
    </row>
    <row r="255" spans="1:6" ht="30.75" customHeight="1">
      <c r="A255" s="6" t="s">
        <v>16</v>
      </c>
      <c r="B255" s="8" t="s">
        <v>17</v>
      </c>
      <c r="C255" s="7">
        <f>C256+C257</f>
        <v>301649510</v>
      </c>
      <c r="D255" s="7">
        <f>D256+D257</f>
        <v>29877221</v>
      </c>
      <c r="E255" s="7">
        <f>E256+E257</f>
        <v>439147</v>
      </c>
      <c r="F255" s="7">
        <f>F256+F257</f>
        <v>331087584</v>
      </c>
    </row>
    <row r="256" spans="1:6" ht="21.75" customHeight="1">
      <c r="A256" s="9">
        <v>1</v>
      </c>
      <c r="B256" s="10" t="s">
        <v>18</v>
      </c>
      <c r="C256" s="11">
        <v>231361157</v>
      </c>
      <c r="D256" s="11"/>
      <c r="E256" s="11"/>
      <c r="F256" s="11">
        <f>C256+D256-E256</f>
        <v>231361157</v>
      </c>
    </row>
    <row r="257" spans="1:6" ht="19.5" customHeight="1">
      <c r="A257" s="11">
        <v>2</v>
      </c>
      <c r="B257" s="10" t="s">
        <v>19</v>
      </c>
      <c r="C257" s="11">
        <v>70288353</v>
      </c>
      <c r="D257" s="11">
        <v>29877221</v>
      </c>
      <c r="E257" s="11">
        <v>439147</v>
      </c>
      <c r="F257" s="24">
        <f>C257+D257-E257</f>
        <v>99726427</v>
      </c>
    </row>
    <row r="258" spans="1:6" ht="33.75" customHeight="1">
      <c r="A258" s="9" t="s">
        <v>20</v>
      </c>
      <c r="B258" s="12" t="s">
        <v>8</v>
      </c>
      <c r="C258" s="11">
        <v>9046236</v>
      </c>
      <c r="D258" s="11">
        <v>3011763</v>
      </c>
      <c r="E258" s="11">
        <v>325883</v>
      </c>
      <c r="F258" s="11">
        <f>C258+D258-E258</f>
        <v>11732116</v>
      </c>
    </row>
    <row r="259" spans="1:6" ht="29.25" customHeight="1">
      <c r="A259" s="11" t="s">
        <v>21</v>
      </c>
      <c r="B259" s="12" t="s">
        <v>6</v>
      </c>
      <c r="C259" s="11"/>
      <c r="D259" s="11">
        <v>577500</v>
      </c>
      <c r="E259" s="11"/>
      <c r="F259" s="11">
        <f>C259+D259-E259</f>
        <v>577500</v>
      </c>
    </row>
    <row r="260" spans="1:6" ht="25.5" customHeight="1">
      <c r="A260" s="11"/>
      <c r="B260" s="13" t="s">
        <v>27</v>
      </c>
      <c r="C260" s="14">
        <f>SUM(C256:C259)</f>
        <v>310695746</v>
      </c>
      <c r="D260" s="14">
        <f>SUM(D256:D259)</f>
        <v>33466484</v>
      </c>
      <c r="E260" s="14">
        <f>SUM(E256:E259)</f>
        <v>765030</v>
      </c>
      <c r="F260" s="22">
        <f>SUM(F256:F259)</f>
        <v>343397200</v>
      </c>
    </row>
    <row r="262" spans="1:6" ht="15.75" thickBot="1">
      <c r="A262" s="15"/>
      <c r="B262" s="16" t="s">
        <v>28</v>
      </c>
      <c r="C262" s="43" t="s">
        <v>136</v>
      </c>
      <c r="D262" s="43"/>
      <c r="E262" s="15"/>
      <c r="F262" s="15"/>
    </row>
    <row r="263" spans="1:6" ht="24.75" customHeight="1">
      <c r="A263" s="17"/>
      <c r="B263" s="18"/>
      <c r="C263" s="19"/>
      <c r="D263" s="20"/>
      <c r="E263" s="17"/>
      <c r="F263" s="17"/>
    </row>
    <row r="264" ht="51.75" customHeight="1">
      <c r="B264" s="25" t="s">
        <v>7</v>
      </c>
    </row>
    <row r="265" spans="1:6" ht="45.75" customHeight="1">
      <c r="A265" s="6" t="s">
        <v>0</v>
      </c>
      <c r="B265" s="5" t="s">
        <v>26</v>
      </c>
      <c r="C265" s="7" t="s">
        <v>135</v>
      </c>
      <c r="D265" s="7" t="s">
        <v>14</v>
      </c>
      <c r="E265" s="7" t="s">
        <v>15</v>
      </c>
      <c r="F265" s="7" t="s">
        <v>148</v>
      </c>
    </row>
    <row r="266" spans="1:6" ht="27" customHeight="1">
      <c r="A266" s="6" t="s">
        <v>16</v>
      </c>
      <c r="B266" s="8" t="s">
        <v>17</v>
      </c>
      <c r="C266" s="40">
        <f>C267+C268</f>
        <v>68962118</v>
      </c>
      <c r="D266" s="40">
        <f>D267+D268</f>
        <v>9495991</v>
      </c>
      <c r="E266" s="40">
        <f>E267+E268</f>
        <v>7657107</v>
      </c>
      <c r="F266" s="40">
        <f>F267+F268</f>
        <v>70801002</v>
      </c>
    </row>
    <row r="267" spans="1:6" ht="22.5" customHeight="1">
      <c r="A267" s="9">
        <v>1</v>
      </c>
      <c r="B267" s="10" t="s">
        <v>18</v>
      </c>
      <c r="C267" s="26">
        <v>14757466</v>
      </c>
      <c r="D267" s="26"/>
      <c r="E267" s="26"/>
      <c r="F267" s="26">
        <f>C267+D267-E267</f>
        <v>14757466</v>
      </c>
    </row>
    <row r="268" spans="1:6" ht="27" customHeight="1">
      <c r="A268" s="11">
        <v>2</v>
      </c>
      <c r="B268" s="10" t="s">
        <v>19</v>
      </c>
      <c r="C268" s="26">
        <v>54204652</v>
      </c>
      <c r="D268" s="31">
        <v>9495991</v>
      </c>
      <c r="E268" s="26">
        <v>7657107</v>
      </c>
      <c r="F268" s="26">
        <f>C268+D268-E268</f>
        <v>56043536</v>
      </c>
    </row>
    <row r="269" spans="1:6" ht="27" customHeight="1">
      <c r="A269" s="9" t="s">
        <v>20</v>
      </c>
      <c r="B269" s="12" t="s">
        <v>8</v>
      </c>
      <c r="C269" s="24">
        <v>3728934</v>
      </c>
      <c r="D269" s="31">
        <v>133855</v>
      </c>
      <c r="E269" s="31">
        <v>443906</v>
      </c>
      <c r="F269" s="26">
        <f>C269+D269-E269</f>
        <v>3418883</v>
      </c>
    </row>
    <row r="270" spans="1:6" ht="27" customHeight="1">
      <c r="A270" s="11" t="s">
        <v>21</v>
      </c>
      <c r="B270" s="12" t="s">
        <v>6</v>
      </c>
      <c r="C270" s="26"/>
      <c r="D270" s="31"/>
      <c r="E270" s="31"/>
      <c r="F270" s="26">
        <f>C270+D270-E270</f>
        <v>0</v>
      </c>
    </row>
    <row r="271" spans="1:6" ht="21.75" customHeight="1">
      <c r="A271" s="11"/>
      <c r="B271" s="13" t="s">
        <v>27</v>
      </c>
      <c r="C271" s="21">
        <f>SUM(C267:C270)</f>
        <v>72691052</v>
      </c>
      <c r="D271" s="21">
        <f>SUM(D267:D270)</f>
        <v>9629846</v>
      </c>
      <c r="E271" s="21">
        <f>SUM(E267:E270)</f>
        <v>8101013</v>
      </c>
      <c r="F271" s="21">
        <f>SUM(F267:F270)</f>
        <v>74219885</v>
      </c>
    </row>
    <row r="272" ht="12.75" customHeight="1"/>
    <row r="273" spans="1:6" ht="15.75" thickBot="1">
      <c r="A273" s="15"/>
      <c r="B273" s="16" t="s">
        <v>28</v>
      </c>
      <c r="C273" s="43" t="s">
        <v>137</v>
      </c>
      <c r="D273" s="43"/>
      <c r="E273" s="15"/>
      <c r="F273" s="15"/>
    </row>
    <row r="274" spans="1:6" ht="15">
      <c r="A274" s="17"/>
      <c r="B274" s="18"/>
      <c r="C274" s="20"/>
      <c r="D274" s="20"/>
      <c r="E274" s="17"/>
      <c r="F274" s="17"/>
    </row>
    <row r="275" ht="51.75" customHeight="1">
      <c r="B275" s="25" t="s">
        <v>147</v>
      </c>
    </row>
    <row r="276" spans="1:6" ht="45.75" customHeight="1">
      <c r="A276" s="6" t="s">
        <v>0</v>
      </c>
      <c r="B276" s="5" t="s">
        <v>26</v>
      </c>
      <c r="C276" s="7" t="s">
        <v>135</v>
      </c>
      <c r="D276" s="7" t="s">
        <v>14</v>
      </c>
      <c r="E276" s="7" t="s">
        <v>15</v>
      </c>
      <c r="F276" s="7" t="s">
        <v>148</v>
      </c>
    </row>
    <row r="277" spans="1:6" ht="27" customHeight="1">
      <c r="A277" s="6" t="s">
        <v>16</v>
      </c>
      <c r="B277" s="8" t="s">
        <v>17</v>
      </c>
      <c r="C277" s="40">
        <f>C278+C279</f>
        <v>155000</v>
      </c>
      <c r="D277" s="40">
        <f>D278+D279</f>
        <v>10860692.9</v>
      </c>
      <c r="E277" s="40">
        <f>E278+E279</f>
        <v>152200</v>
      </c>
      <c r="F277" s="40">
        <f>F278+F279</f>
        <v>10863492.9</v>
      </c>
    </row>
    <row r="278" spans="1:6" ht="22.5" customHeight="1">
      <c r="A278" s="9">
        <v>1</v>
      </c>
      <c r="B278" s="10" t="s">
        <v>18</v>
      </c>
      <c r="C278" s="26"/>
      <c r="D278" s="26"/>
      <c r="E278" s="26"/>
      <c r="F278" s="26">
        <f>C278+D278-E278</f>
        <v>0</v>
      </c>
    </row>
    <row r="279" spans="1:6" ht="27" customHeight="1">
      <c r="A279" s="11">
        <v>2</v>
      </c>
      <c r="B279" s="10" t="s">
        <v>19</v>
      </c>
      <c r="C279" s="26">
        <v>155000</v>
      </c>
      <c r="D279" s="24">
        <v>10860692.9</v>
      </c>
      <c r="E279" s="26">
        <v>152200</v>
      </c>
      <c r="F279" s="26">
        <f>C279+D279-E279</f>
        <v>10863492.9</v>
      </c>
    </row>
    <row r="280" spans="1:6" ht="27" customHeight="1">
      <c r="A280" s="9" t="s">
        <v>20</v>
      </c>
      <c r="B280" s="12" t="s">
        <v>8</v>
      </c>
      <c r="C280" s="24"/>
      <c r="D280" s="24">
        <v>346255</v>
      </c>
      <c r="E280" s="31">
        <v>34200</v>
      </c>
      <c r="F280" s="26">
        <f>C280+D280-E280</f>
        <v>312055</v>
      </c>
    </row>
    <row r="281" spans="1:6" ht="27" customHeight="1">
      <c r="A281" s="11" t="s">
        <v>21</v>
      </c>
      <c r="B281" s="12" t="s">
        <v>6</v>
      </c>
      <c r="C281" s="26"/>
      <c r="D281" s="31"/>
      <c r="E281" s="31"/>
      <c r="F281" s="26">
        <f>C281+D281-E281</f>
        <v>0</v>
      </c>
    </row>
    <row r="282" spans="1:6" ht="21.75" customHeight="1">
      <c r="A282" s="11"/>
      <c r="B282" s="13" t="s">
        <v>27</v>
      </c>
      <c r="C282" s="21">
        <f>SUM(C278:C281)</f>
        <v>155000</v>
      </c>
      <c r="D282" s="21">
        <f>SUM(D278:D281)</f>
        <v>11206947.9</v>
      </c>
      <c r="E282" s="21">
        <f>SUM(E278:E281)</f>
        <v>186400</v>
      </c>
      <c r="F282" s="21">
        <f>SUM(F278:F281)</f>
        <v>11175547.9</v>
      </c>
    </row>
    <row r="283" ht="12.75" customHeight="1"/>
    <row r="284" spans="1:4" ht="12.75" customHeight="1" thickBot="1">
      <c r="A284" s="15"/>
      <c r="B284" s="16" t="s">
        <v>28</v>
      </c>
      <c r="C284" s="43" t="s">
        <v>138</v>
      </c>
      <c r="D284" s="43"/>
    </row>
    <row r="285" spans="1:6" ht="15.75" thickBot="1">
      <c r="A285" s="15"/>
      <c r="B285" s="16"/>
      <c r="C285" s="43"/>
      <c r="D285" s="43"/>
      <c r="E285" s="15"/>
      <c r="F285" s="15"/>
    </row>
    <row r="286" ht="36.75" customHeight="1">
      <c r="B286" s="25" t="s">
        <v>64</v>
      </c>
    </row>
    <row r="287" spans="1:6" ht="42" customHeight="1">
      <c r="A287" s="6" t="s">
        <v>0</v>
      </c>
      <c r="B287" s="5" t="s">
        <v>26</v>
      </c>
      <c r="C287" s="7" t="s">
        <v>135</v>
      </c>
      <c r="D287" s="7" t="s">
        <v>14</v>
      </c>
      <c r="E287" s="7" t="s">
        <v>15</v>
      </c>
      <c r="F287" s="7" t="s">
        <v>148</v>
      </c>
    </row>
    <row r="288" spans="1:6" ht="27" customHeight="1">
      <c r="A288" s="6" t="s">
        <v>16</v>
      </c>
      <c r="B288" s="8" t="s">
        <v>17</v>
      </c>
      <c r="C288" s="7">
        <f>C289+C290</f>
        <v>3235465</v>
      </c>
      <c r="D288" s="7">
        <f>D289+D290</f>
        <v>0</v>
      </c>
      <c r="E288" s="7">
        <f>E289+E290</f>
        <v>3990</v>
      </c>
      <c r="F288" s="7">
        <f>F289+F290</f>
        <v>3231475</v>
      </c>
    </row>
    <row r="289" spans="1:6" ht="32.25" customHeight="1">
      <c r="A289" s="9">
        <v>1</v>
      </c>
      <c r="B289" s="10" t="s">
        <v>18</v>
      </c>
      <c r="C289" s="11"/>
      <c r="D289" s="11"/>
      <c r="E289" s="11"/>
      <c r="F289" s="11">
        <f>C289+D289-E289</f>
        <v>0</v>
      </c>
    </row>
    <row r="290" spans="1:6" ht="21.75" customHeight="1">
      <c r="A290" s="11">
        <v>2</v>
      </c>
      <c r="B290" s="10" t="s">
        <v>19</v>
      </c>
      <c r="C290" s="11">
        <v>3235465</v>
      </c>
      <c r="D290" s="11"/>
      <c r="E290" s="11">
        <v>3990</v>
      </c>
      <c r="F290" s="11">
        <f>C290+D290-E290</f>
        <v>3231475</v>
      </c>
    </row>
    <row r="291" spans="1:6" ht="28.5" customHeight="1">
      <c r="A291" s="9" t="s">
        <v>20</v>
      </c>
      <c r="B291" s="12" t="s">
        <v>8</v>
      </c>
      <c r="C291" s="11">
        <v>544600</v>
      </c>
      <c r="D291" s="11">
        <v>6300</v>
      </c>
      <c r="E291" s="11">
        <v>40300</v>
      </c>
      <c r="F291" s="11">
        <f>C291+D291-E291</f>
        <v>510600</v>
      </c>
    </row>
    <row r="292" spans="1:6" ht="21.75" customHeight="1">
      <c r="A292" s="11" t="s">
        <v>21</v>
      </c>
      <c r="B292" s="12" t="s">
        <v>6</v>
      </c>
      <c r="C292" s="11">
        <v>45814</v>
      </c>
      <c r="D292" s="11">
        <v>601870</v>
      </c>
      <c r="E292" s="11">
        <v>599892</v>
      </c>
      <c r="F292" s="11">
        <f>C292+D292-E292</f>
        <v>47792</v>
      </c>
    </row>
    <row r="293" spans="1:6" ht="20.25" customHeight="1">
      <c r="A293" s="11"/>
      <c r="B293" s="13" t="s">
        <v>27</v>
      </c>
      <c r="C293" s="27">
        <f>SUM(C289:C292)</f>
        <v>3825879</v>
      </c>
      <c r="D293" s="27">
        <f>SUM(D289:D292)</f>
        <v>608170</v>
      </c>
      <c r="E293" s="27">
        <f>SUM(E289:E292)</f>
        <v>644182</v>
      </c>
      <c r="F293" s="27">
        <f>SUM(F289:F292)</f>
        <v>3789867</v>
      </c>
    </row>
    <row r="294" ht="12.75" customHeight="1"/>
    <row r="295" spans="1:6" ht="12.75" customHeight="1" thickBot="1">
      <c r="A295" s="15"/>
      <c r="B295" s="16" t="s">
        <v>28</v>
      </c>
      <c r="C295" s="43" t="s">
        <v>68</v>
      </c>
      <c r="D295" s="43"/>
      <c r="E295" s="15"/>
      <c r="F295" s="15"/>
    </row>
    <row r="296" spans="1:6" ht="29.25" customHeight="1">
      <c r="A296" s="17"/>
      <c r="B296" s="18"/>
      <c r="C296" s="19"/>
      <c r="D296" s="19"/>
      <c r="E296" s="17"/>
      <c r="F296" s="17"/>
    </row>
    <row r="297" ht="32.25" customHeight="1">
      <c r="B297" s="25" t="s">
        <v>65</v>
      </c>
    </row>
    <row r="298" spans="1:6" ht="42" customHeight="1">
      <c r="A298" s="6" t="s">
        <v>0</v>
      </c>
      <c r="B298" s="5" t="s">
        <v>26</v>
      </c>
      <c r="C298" s="7" t="s">
        <v>135</v>
      </c>
      <c r="D298" s="7" t="s">
        <v>14</v>
      </c>
      <c r="E298" s="7" t="s">
        <v>15</v>
      </c>
      <c r="F298" s="7" t="s">
        <v>148</v>
      </c>
    </row>
    <row r="299" spans="1:6" ht="27" customHeight="1">
      <c r="A299" s="6" t="s">
        <v>16</v>
      </c>
      <c r="B299" s="8" t="s">
        <v>17</v>
      </c>
      <c r="C299" s="7">
        <f>C300+C301</f>
        <v>3439600</v>
      </c>
      <c r="D299" s="7">
        <f>D300+D301</f>
        <v>0</v>
      </c>
      <c r="E299" s="7">
        <f>E300+E301</f>
        <v>0</v>
      </c>
      <c r="F299" s="7">
        <f>F300+F301</f>
        <v>3439600</v>
      </c>
    </row>
    <row r="300" spans="1:6" ht="32.25" customHeight="1">
      <c r="A300" s="9">
        <v>1</v>
      </c>
      <c r="B300" s="10" t="s">
        <v>18</v>
      </c>
      <c r="C300" s="11"/>
      <c r="D300" s="11"/>
      <c r="E300" s="11"/>
      <c r="F300" s="11">
        <f>C300+D300-E300</f>
        <v>0</v>
      </c>
    </row>
    <row r="301" spans="1:6" ht="21.75" customHeight="1">
      <c r="A301" s="11">
        <v>2</v>
      </c>
      <c r="B301" s="10" t="s">
        <v>19</v>
      </c>
      <c r="C301" s="11">
        <v>3439600</v>
      </c>
      <c r="D301" s="11"/>
      <c r="E301" s="11"/>
      <c r="F301" s="11">
        <f>C301+D301-E301</f>
        <v>3439600</v>
      </c>
    </row>
    <row r="302" spans="1:6" ht="28.5" customHeight="1">
      <c r="A302" s="9" t="s">
        <v>20</v>
      </c>
      <c r="B302" s="12" t="s">
        <v>8</v>
      </c>
      <c r="C302" s="11">
        <v>954340</v>
      </c>
      <c r="D302" s="11">
        <v>10100</v>
      </c>
      <c r="E302" s="11">
        <v>8450</v>
      </c>
      <c r="F302" s="11">
        <f>C302+D302-E302</f>
        <v>955990</v>
      </c>
    </row>
    <row r="303" spans="1:6" ht="21.75" customHeight="1">
      <c r="A303" s="11" t="s">
        <v>21</v>
      </c>
      <c r="B303" s="12" t="s">
        <v>6</v>
      </c>
      <c r="C303" s="11">
        <v>61515</v>
      </c>
      <c r="D303" s="11">
        <v>406805</v>
      </c>
      <c r="E303" s="11">
        <v>409423</v>
      </c>
      <c r="F303" s="11">
        <f>C303+D303-E303</f>
        <v>58897</v>
      </c>
    </row>
    <row r="304" spans="1:6" ht="20.25" customHeight="1">
      <c r="A304" s="11"/>
      <c r="B304" s="13" t="s">
        <v>27</v>
      </c>
      <c r="C304" s="27">
        <f>SUM(C300:C303)</f>
        <v>4455455</v>
      </c>
      <c r="D304" s="27">
        <f>SUM(D300:D303)</f>
        <v>416905</v>
      </c>
      <c r="E304" s="27">
        <f>SUM(E300:E303)</f>
        <v>417873</v>
      </c>
      <c r="F304" s="27">
        <f>SUM(F300:F303)</f>
        <v>4454487</v>
      </c>
    </row>
    <row r="305" ht="12.75" customHeight="1"/>
    <row r="306" spans="1:6" ht="12.75" customHeight="1" thickBot="1">
      <c r="A306" s="15"/>
      <c r="B306" s="16" t="s">
        <v>28</v>
      </c>
      <c r="C306" s="43" t="s">
        <v>127</v>
      </c>
      <c r="D306" s="43"/>
      <c r="E306" s="15"/>
      <c r="F306" s="15"/>
    </row>
    <row r="307" spans="1:6" ht="12.75" customHeight="1">
      <c r="A307" s="17"/>
      <c r="B307" s="18"/>
      <c r="C307" s="19"/>
      <c r="D307" s="19"/>
      <c r="E307" s="17"/>
      <c r="F307" s="17"/>
    </row>
    <row r="308" ht="40.5" customHeight="1">
      <c r="B308" s="25" t="s">
        <v>66</v>
      </c>
    </row>
    <row r="309" spans="1:6" ht="42" customHeight="1">
      <c r="A309" s="6" t="s">
        <v>0</v>
      </c>
      <c r="B309" s="5" t="s">
        <v>26</v>
      </c>
      <c r="C309" s="7" t="s">
        <v>135</v>
      </c>
      <c r="D309" s="7" t="s">
        <v>14</v>
      </c>
      <c r="E309" s="7" t="s">
        <v>15</v>
      </c>
      <c r="F309" s="7" t="s">
        <v>148</v>
      </c>
    </row>
    <row r="310" spans="1:6" ht="27" customHeight="1">
      <c r="A310" s="6" t="s">
        <v>16</v>
      </c>
      <c r="B310" s="8" t="s">
        <v>17</v>
      </c>
      <c r="C310" s="7">
        <f>C311+C312</f>
        <v>9631075</v>
      </c>
      <c r="D310" s="7">
        <f>D311+D312</f>
        <v>0</v>
      </c>
      <c r="E310" s="7">
        <f>E311+E312</f>
        <v>0</v>
      </c>
      <c r="F310" s="7">
        <f>F311+F312</f>
        <v>9631075</v>
      </c>
    </row>
    <row r="311" spans="1:6" ht="32.25" customHeight="1">
      <c r="A311" s="9">
        <v>1</v>
      </c>
      <c r="B311" s="10" t="s">
        <v>18</v>
      </c>
      <c r="C311" s="11">
        <v>7348290</v>
      </c>
      <c r="D311" s="11"/>
      <c r="E311" s="11"/>
      <c r="F311" s="11">
        <f>C311+D311-E311</f>
        <v>7348290</v>
      </c>
    </row>
    <row r="312" spans="1:6" ht="21.75" customHeight="1">
      <c r="A312" s="11">
        <v>2</v>
      </c>
      <c r="B312" s="10" t="s">
        <v>19</v>
      </c>
      <c r="C312" s="11">
        <v>2282785</v>
      </c>
      <c r="D312" s="11"/>
      <c r="E312" s="11"/>
      <c r="F312" s="11">
        <f>C312+D312-E312</f>
        <v>2282785</v>
      </c>
    </row>
    <row r="313" spans="1:6" ht="28.5" customHeight="1">
      <c r="A313" s="9" t="s">
        <v>20</v>
      </c>
      <c r="B313" s="12" t="s">
        <v>8</v>
      </c>
      <c r="C313" s="11">
        <v>744827</v>
      </c>
      <c r="D313" s="11">
        <v>1350</v>
      </c>
      <c r="E313" s="11">
        <v>2600</v>
      </c>
      <c r="F313" s="11">
        <f>C313+D313-E313</f>
        <v>743577</v>
      </c>
    </row>
    <row r="314" spans="1:6" ht="21.75" customHeight="1">
      <c r="A314" s="11" t="s">
        <v>21</v>
      </c>
      <c r="B314" s="12" t="s">
        <v>6</v>
      </c>
      <c r="C314" s="11">
        <v>40011</v>
      </c>
      <c r="D314" s="11">
        <v>1063475</v>
      </c>
      <c r="E314" s="11">
        <v>1041215</v>
      </c>
      <c r="F314" s="11">
        <f>C314+D314-E314</f>
        <v>62271</v>
      </c>
    </row>
    <row r="315" spans="1:6" ht="20.25" customHeight="1">
      <c r="A315" s="11"/>
      <c r="B315" s="13" t="s">
        <v>27</v>
      </c>
      <c r="C315" s="27">
        <f>SUM(C311:C314)</f>
        <v>10415913</v>
      </c>
      <c r="D315" s="27">
        <f>SUM(D311:D314)</f>
        <v>1064825</v>
      </c>
      <c r="E315" s="27">
        <f>SUM(E311:E314)</f>
        <v>1043815</v>
      </c>
      <c r="F315" s="27">
        <f>SUM(F311:F314)</f>
        <v>10436923</v>
      </c>
    </row>
    <row r="316" ht="12.75" customHeight="1"/>
    <row r="317" spans="1:6" ht="12.75" customHeight="1" thickBot="1">
      <c r="A317" s="15"/>
      <c r="B317" s="16" t="s">
        <v>28</v>
      </c>
      <c r="C317" s="43" t="s">
        <v>139</v>
      </c>
      <c r="D317" s="43"/>
      <c r="E317" s="15"/>
      <c r="F317" s="15"/>
    </row>
    <row r="318" spans="1:6" ht="12.75" customHeight="1">
      <c r="A318" s="17"/>
      <c r="B318" s="18"/>
      <c r="C318" s="19"/>
      <c r="D318" s="19"/>
      <c r="E318" s="17"/>
      <c r="F318" s="17"/>
    </row>
    <row r="319" ht="33.75" customHeight="1">
      <c r="B319" s="25" t="s">
        <v>67</v>
      </c>
    </row>
    <row r="320" spans="1:6" ht="42" customHeight="1">
      <c r="A320" s="6" t="s">
        <v>0</v>
      </c>
      <c r="B320" s="5" t="s">
        <v>26</v>
      </c>
      <c r="C320" s="7" t="s">
        <v>135</v>
      </c>
      <c r="D320" s="7" t="s">
        <v>14</v>
      </c>
      <c r="E320" s="7" t="s">
        <v>15</v>
      </c>
      <c r="F320" s="7" t="s">
        <v>148</v>
      </c>
    </row>
    <row r="321" spans="1:6" ht="27" customHeight="1">
      <c r="A321" s="6" t="s">
        <v>16</v>
      </c>
      <c r="B321" s="8" t="s">
        <v>17</v>
      </c>
      <c r="C321" s="7">
        <f>C322+C323</f>
        <v>2202685</v>
      </c>
      <c r="D321" s="7">
        <f>D322+D323</f>
        <v>0</v>
      </c>
      <c r="E321" s="7">
        <f>E322+E323</f>
        <v>17320</v>
      </c>
      <c r="F321" s="7">
        <f>F322+F323</f>
        <v>2185365</v>
      </c>
    </row>
    <row r="322" spans="1:6" ht="32.25" customHeight="1">
      <c r="A322" s="9">
        <v>1</v>
      </c>
      <c r="B322" s="10" t="s">
        <v>18</v>
      </c>
      <c r="C322" s="11"/>
      <c r="D322" s="11"/>
      <c r="E322" s="11"/>
      <c r="F322" s="11">
        <f>C322+D322-E322</f>
        <v>0</v>
      </c>
    </row>
    <row r="323" spans="1:6" ht="21.75" customHeight="1">
      <c r="A323" s="11">
        <v>2</v>
      </c>
      <c r="B323" s="10" t="s">
        <v>19</v>
      </c>
      <c r="C323" s="11">
        <v>2202685</v>
      </c>
      <c r="D323" s="11"/>
      <c r="E323" s="11">
        <v>17320</v>
      </c>
      <c r="F323" s="11">
        <f>C323+D323-E323</f>
        <v>2185365</v>
      </c>
    </row>
    <row r="324" spans="1:6" ht="28.5" customHeight="1">
      <c r="A324" s="9" t="s">
        <v>20</v>
      </c>
      <c r="B324" s="12" t="s">
        <v>8</v>
      </c>
      <c r="C324" s="11">
        <v>381101</v>
      </c>
      <c r="D324" s="11">
        <v>85950</v>
      </c>
      <c r="E324" s="11">
        <v>73110</v>
      </c>
      <c r="F324" s="11">
        <f>C324+D324-E324</f>
        <v>393941</v>
      </c>
    </row>
    <row r="325" spans="1:6" ht="21.75" customHeight="1">
      <c r="A325" s="11" t="s">
        <v>21</v>
      </c>
      <c r="B325" s="12" t="s">
        <v>6</v>
      </c>
      <c r="C325" s="11">
        <v>37642</v>
      </c>
      <c r="D325" s="11">
        <v>165117</v>
      </c>
      <c r="E325" s="11">
        <v>170555</v>
      </c>
      <c r="F325" s="11">
        <f>C325+D325-E325</f>
        <v>32204</v>
      </c>
    </row>
    <row r="326" spans="1:6" ht="20.25" customHeight="1">
      <c r="A326" s="11"/>
      <c r="B326" s="13" t="s">
        <v>27</v>
      </c>
      <c r="C326" s="27">
        <f>SUM(C322:C325)</f>
        <v>2621428</v>
      </c>
      <c r="D326" s="27">
        <f>SUM(D322:D325)</f>
        <v>251067</v>
      </c>
      <c r="E326" s="27">
        <f>SUM(E322:E325)</f>
        <v>260985</v>
      </c>
      <c r="F326" s="27">
        <f>SUM(F322:F325)</f>
        <v>2611510</v>
      </c>
    </row>
    <row r="327" ht="12.75" customHeight="1"/>
    <row r="328" spans="1:6" ht="12.75" customHeight="1" thickBot="1">
      <c r="A328" s="15"/>
      <c r="B328" s="16" t="s">
        <v>28</v>
      </c>
      <c r="C328" s="43" t="s">
        <v>128</v>
      </c>
      <c r="D328" s="43"/>
      <c r="E328" s="15"/>
      <c r="F328" s="15"/>
    </row>
    <row r="329" spans="1:6" ht="12.75" customHeight="1">
      <c r="A329" s="17"/>
      <c r="B329" s="18"/>
      <c r="C329" s="19"/>
      <c r="D329" s="19"/>
      <c r="E329" s="17"/>
      <c r="F329" s="17"/>
    </row>
    <row r="330" spans="1:6" ht="15.75" customHeight="1">
      <c r="A330" s="17"/>
      <c r="B330" s="18"/>
      <c r="C330" s="20"/>
      <c r="D330" s="20"/>
      <c r="E330" s="17"/>
      <c r="F330" s="17"/>
    </row>
    <row r="331" ht="33" customHeight="1">
      <c r="B331" s="25" t="s">
        <v>13</v>
      </c>
    </row>
    <row r="332" spans="1:6" ht="42" customHeight="1">
      <c r="A332" s="6" t="s">
        <v>0</v>
      </c>
      <c r="B332" s="5" t="s">
        <v>26</v>
      </c>
      <c r="C332" s="7" t="s">
        <v>135</v>
      </c>
      <c r="D332" s="7" t="s">
        <v>14</v>
      </c>
      <c r="E332" s="7" t="s">
        <v>15</v>
      </c>
      <c r="F332" s="7" t="s">
        <v>148</v>
      </c>
    </row>
    <row r="333" spans="1:6" ht="27.75" customHeight="1">
      <c r="A333" s="6" t="s">
        <v>16</v>
      </c>
      <c r="B333" s="8" t="s">
        <v>17</v>
      </c>
      <c r="C333" s="7">
        <f>C334+C335</f>
        <v>36432564</v>
      </c>
      <c r="D333" s="7">
        <f>D334+D335</f>
        <v>20400</v>
      </c>
      <c r="E333" s="7">
        <f>E334+E335</f>
        <v>0</v>
      </c>
      <c r="F333" s="7">
        <f>F334+F335</f>
        <v>36452964</v>
      </c>
    </row>
    <row r="334" spans="1:6" ht="19.5" customHeight="1">
      <c r="A334" s="9">
        <v>1</v>
      </c>
      <c r="B334" s="10" t="s">
        <v>18</v>
      </c>
      <c r="C334" s="11">
        <v>17904381</v>
      </c>
      <c r="D334" s="11"/>
      <c r="E334" s="11"/>
      <c r="F334" s="11">
        <f>C334+D334-E334</f>
        <v>17904381</v>
      </c>
    </row>
    <row r="335" spans="1:6" ht="22.5" customHeight="1">
      <c r="A335" s="11">
        <v>2</v>
      </c>
      <c r="B335" s="10" t="s">
        <v>19</v>
      </c>
      <c r="C335" s="11">
        <v>18528183</v>
      </c>
      <c r="D335" s="11">
        <v>20400</v>
      </c>
      <c r="E335" s="11"/>
      <c r="F335" s="11">
        <f>C335+D335-E335</f>
        <v>18548583</v>
      </c>
    </row>
    <row r="336" spans="1:6" ht="32.25" customHeight="1">
      <c r="A336" s="9" t="s">
        <v>20</v>
      </c>
      <c r="B336" s="12" t="s">
        <v>8</v>
      </c>
      <c r="C336" s="11">
        <v>688297</v>
      </c>
      <c r="D336" s="11"/>
      <c r="E336" s="11"/>
      <c r="F336" s="11">
        <f>C336+D336-E336</f>
        <v>688297</v>
      </c>
    </row>
    <row r="337" spans="1:6" ht="20.25" customHeight="1">
      <c r="A337" s="11" t="s">
        <v>21</v>
      </c>
      <c r="B337" s="12" t="s">
        <v>6</v>
      </c>
      <c r="C337" s="11"/>
      <c r="D337" s="11"/>
      <c r="E337" s="11"/>
      <c r="F337" s="11">
        <f>C337+D337-E337</f>
        <v>0</v>
      </c>
    </row>
    <row r="338" spans="1:6" ht="21" customHeight="1">
      <c r="A338" s="11"/>
      <c r="B338" s="13" t="s">
        <v>27</v>
      </c>
      <c r="C338" s="14">
        <f>SUM(C334:C337)</f>
        <v>37120861</v>
      </c>
      <c r="D338" s="14">
        <f>SUM(D334:D337)</f>
        <v>20400</v>
      </c>
      <c r="E338" s="14">
        <f>SUM(E334:E337)</f>
        <v>0</v>
      </c>
      <c r="F338" s="14">
        <f>SUM(F334:F337)</f>
        <v>37141261</v>
      </c>
    </row>
    <row r="339" ht="12.75" customHeight="1"/>
    <row r="340" spans="1:6" ht="15" customHeight="1" thickBot="1">
      <c r="A340" s="15"/>
      <c r="B340" s="16" t="s">
        <v>28</v>
      </c>
      <c r="C340" s="43" t="s">
        <v>53</v>
      </c>
      <c r="D340" s="43"/>
      <c r="E340" s="15"/>
      <c r="F340" s="15"/>
    </row>
    <row r="341" spans="1:6" ht="13.5" customHeight="1">
      <c r="A341" s="17"/>
      <c r="B341" s="18"/>
      <c r="C341" s="19"/>
      <c r="D341" s="19"/>
      <c r="E341" s="17"/>
      <c r="F341" s="17"/>
    </row>
    <row r="342" spans="1:6" ht="13.5" customHeight="1">
      <c r="A342" s="17"/>
      <c r="B342" s="18"/>
      <c r="C342" s="19"/>
      <c r="D342" s="19"/>
      <c r="E342" s="17"/>
      <c r="F342" s="17"/>
    </row>
    <row r="343" ht="53.25" customHeight="1">
      <c r="B343" s="25" t="s">
        <v>54</v>
      </c>
    </row>
    <row r="344" spans="1:6" ht="42" customHeight="1">
      <c r="A344" s="6" t="s">
        <v>0</v>
      </c>
      <c r="B344" s="5" t="s">
        <v>26</v>
      </c>
      <c r="C344" s="7" t="s">
        <v>135</v>
      </c>
      <c r="D344" s="7" t="s">
        <v>14</v>
      </c>
      <c r="E344" s="7" t="s">
        <v>15</v>
      </c>
      <c r="F344" s="7" t="s">
        <v>148</v>
      </c>
    </row>
    <row r="345" spans="1:6" ht="27.75" customHeight="1">
      <c r="A345" s="6" t="s">
        <v>16</v>
      </c>
      <c r="B345" s="8" t="s">
        <v>17</v>
      </c>
      <c r="C345" s="7">
        <f>C346+C347</f>
        <v>6794950</v>
      </c>
      <c r="D345" s="7">
        <f>D346+D347</f>
        <v>0</v>
      </c>
      <c r="E345" s="7">
        <f>E346+E347</f>
        <v>0</v>
      </c>
      <c r="F345" s="7">
        <f>F346+F347</f>
        <v>6794950</v>
      </c>
    </row>
    <row r="346" spans="1:6" ht="19.5" customHeight="1">
      <c r="A346" s="9">
        <v>1</v>
      </c>
      <c r="B346" s="10" t="s">
        <v>18</v>
      </c>
      <c r="C346" s="11"/>
      <c r="D346" s="11"/>
      <c r="E346" s="11"/>
      <c r="F346" s="11">
        <f>C346+D346-E346</f>
        <v>0</v>
      </c>
    </row>
    <row r="347" spans="1:6" ht="22.5" customHeight="1">
      <c r="A347" s="11">
        <v>2</v>
      </c>
      <c r="B347" s="10" t="s">
        <v>19</v>
      </c>
      <c r="C347" s="11">
        <v>6794950</v>
      </c>
      <c r="D347" s="11"/>
      <c r="E347" s="11"/>
      <c r="F347" s="11">
        <f>C347+D347-E347</f>
        <v>6794950</v>
      </c>
    </row>
    <row r="348" spans="1:6" ht="32.25" customHeight="1">
      <c r="A348" s="9" t="s">
        <v>20</v>
      </c>
      <c r="B348" s="12" t="s">
        <v>8</v>
      </c>
      <c r="C348" s="11">
        <v>83000</v>
      </c>
      <c r="D348" s="11"/>
      <c r="E348" s="11"/>
      <c r="F348" s="11">
        <f>C348+D348-E348</f>
        <v>83000</v>
      </c>
    </row>
    <row r="349" spans="1:6" ht="20.25" customHeight="1">
      <c r="A349" s="11" t="s">
        <v>21</v>
      </c>
      <c r="B349" s="12" t="s">
        <v>6</v>
      </c>
      <c r="C349" s="11"/>
      <c r="D349" s="11"/>
      <c r="E349" s="11"/>
      <c r="F349" s="11">
        <f>C349+D349-E349</f>
        <v>0</v>
      </c>
    </row>
    <row r="350" spans="1:6" ht="21" customHeight="1">
      <c r="A350" s="11"/>
      <c r="B350" s="13" t="s">
        <v>27</v>
      </c>
      <c r="C350" s="14">
        <f>SUM(C346:C349)</f>
        <v>6877950</v>
      </c>
      <c r="D350" s="14">
        <f>SUM(D346:D349)</f>
        <v>0</v>
      </c>
      <c r="E350" s="14">
        <f>SUM(E346:E349)</f>
        <v>0</v>
      </c>
      <c r="F350" s="14">
        <f>SUM(F346:F349)</f>
        <v>6877950</v>
      </c>
    </row>
    <row r="351" ht="12.75" customHeight="1"/>
    <row r="352" spans="1:6" ht="15" customHeight="1" thickBot="1">
      <c r="A352" s="15"/>
      <c r="B352" s="16" t="s">
        <v>28</v>
      </c>
      <c r="C352" s="43" t="s">
        <v>140</v>
      </c>
      <c r="D352" s="43"/>
      <c r="E352" s="15"/>
      <c r="F352" s="15"/>
    </row>
    <row r="353" spans="1:6" ht="13.5" customHeight="1">
      <c r="A353" s="17"/>
      <c r="B353" s="18"/>
      <c r="C353" s="19"/>
      <c r="D353" s="19"/>
      <c r="E353" s="17"/>
      <c r="F353" s="17"/>
    </row>
    <row r="354" spans="1:6" ht="13.5" customHeight="1">
      <c r="A354" s="17"/>
      <c r="B354" s="18"/>
      <c r="C354" s="19"/>
      <c r="D354" s="19"/>
      <c r="E354" s="17"/>
      <c r="F354" s="17"/>
    </row>
    <row r="355" ht="53.25" customHeight="1">
      <c r="B355" s="25" t="s">
        <v>74</v>
      </c>
    </row>
    <row r="356" spans="1:6" ht="42" customHeight="1">
      <c r="A356" s="6" t="s">
        <v>0</v>
      </c>
      <c r="B356" s="5" t="s">
        <v>26</v>
      </c>
      <c r="C356" s="7" t="s">
        <v>135</v>
      </c>
      <c r="D356" s="7" t="s">
        <v>14</v>
      </c>
      <c r="E356" s="7" t="s">
        <v>15</v>
      </c>
      <c r="F356" s="7" t="s">
        <v>148</v>
      </c>
    </row>
    <row r="357" spans="1:6" ht="27.75" customHeight="1">
      <c r="A357" s="6" t="s">
        <v>16</v>
      </c>
      <c r="B357" s="8" t="s">
        <v>17</v>
      </c>
      <c r="C357" s="7">
        <f>C358+C359</f>
        <v>79932030.2</v>
      </c>
      <c r="D357" s="7">
        <f>D358+D359</f>
        <v>46000</v>
      </c>
      <c r="E357" s="7">
        <f>E358+E359</f>
        <v>13428009.07</v>
      </c>
      <c r="F357" s="7">
        <f>F358+F359</f>
        <v>66550021.13</v>
      </c>
    </row>
    <row r="358" spans="1:6" ht="19.5" customHeight="1">
      <c r="A358" s="9">
        <v>1</v>
      </c>
      <c r="B358" s="10" t="s">
        <v>18</v>
      </c>
      <c r="C358" s="11"/>
      <c r="D358" s="11"/>
      <c r="E358" s="11"/>
      <c r="F358" s="11">
        <f>C358+D358-E358</f>
        <v>0</v>
      </c>
    </row>
    <row r="359" spans="1:6" ht="22.5" customHeight="1">
      <c r="A359" s="11">
        <v>2</v>
      </c>
      <c r="B359" s="10" t="s">
        <v>19</v>
      </c>
      <c r="C359" s="11">
        <v>79932030.2</v>
      </c>
      <c r="D359" s="11">
        <v>46000</v>
      </c>
      <c r="E359" s="11">
        <v>13428009.07</v>
      </c>
      <c r="F359" s="11">
        <f>C359+D359-E359</f>
        <v>66550021.13</v>
      </c>
    </row>
    <row r="360" spans="1:6" ht="32.25" customHeight="1">
      <c r="A360" s="9" t="s">
        <v>20</v>
      </c>
      <c r="B360" s="12" t="s">
        <v>8</v>
      </c>
      <c r="C360" s="11">
        <v>203000</v>
      </c>
      <c r="D360" s="11">
        <v>158900</v>
      </c>
      <c r="E360" s="11">
        <v>307900</v>
      </c>
      <c r="F360" s="11">
        <f>C360+D360-E360</f>
        <v>54000</v>
      </c>
    </row>
    <row r="361" spans="1:6" ht="20.25" customHeight="1">
      <c r="A361" s="11" t="s">
        <v>21</v>
      </c>
      <c r="B361" s="12" t="s">
        <v>6</v>
      </c>
      <c r="C361" s="11">
        <v>8777042.54</v>
      </c>
      <c r="D361" s="11">
        <v>6493851.11</v>
      </c>
      <c r="E361" s="11">
        <v>6734994</v>
      </c>
      <c r="F361" s="11">
        <f>C361+D361-E361</f>
        <v>8535899.649999999</v>
      </c>
    </row>
    <row r="362" spans="1:6" ht="21" customHeight="1">
      <c r="A362" s="11"/>
      <c r="B362" s="13" t="s">
        <v>27</v>
      </c>
      <c r="C362" s="14">
        <f>SUM(C358:C361)</f>
        <v>88912072.74000001</v>
      </c>
      <c r="D362" s="14">
        <f>SUM(D358:D361)</f>
        <v>6698751.11</v>
      </c>
      <c r="E362" s="38">
        <f>SUM(E358:E361)</f>
        <v>20470903.07</v>
      </c>
      <c r="F362" s="14">
        <f>SUM(F358:F361)</f>
        <v>75139920.78</v>
      </c>
    </row>
    <row r="363" ht="12.75" customHeight="1"/>
    <row r="364" spans="1:6" ht="15" customHeight="1" thickBot="1">
      <c r="A364" s="15"/>
      <c r="B364" s="16" t="s">
        <v>28</v>
      </c>
      <c r="C364" s="43" t="s">
        <v>75</v>
      </c>
      <c r="D364" s="43"/>
      <c r="E364" s="15"/>
      <c r="F364" s="15"/>
    </row>
    <row r="365" spans="1:6" ht="13.5" customHeight="1">
      <c r="A365" s="17"/>
      <c r="B365" s="18"/>
      <c r="C365" s="19"/>
      <c r="D365" s="19"/>
      <c r="E365" s="17"/>
      <c r="F365" s="17"/>
    </row>
    <row r="366" spans="1:6" ht="13.5" customHeight="1">
      <c r="A366" s="17"/>
      <c r="B366" s="18"/>
      <c r="C366" s="19"/>
      <c r="D366" s="19"/>
      <c r="E366" s="17"/>
      <c r="F366" s="17"/>
    </row>
    <row r="367" ht="24" customHeight="1">
      <c r="B367" s="5" t="s">
        <v>76</v>
      </c>
    </row>
    <row r="368" spans="1:6" ht="44.25" customHeight="1">
      <c r="A368" s="6" t="s">
        <v>0</v>
      </c>
      <c r="B368" s="5" t="s">
        <v>26</v>
      </c>
      <c r="C368" s="7" t="s">
        <v>135</v>
      </c>
      <c r="D368" s="7" t="s">
        <v>14</v>
      </c>
      <c r="E368" s="7" t="s">
        <v>15</v>
      </c>
      <c r="F368" s="7" t="s">
        <v>148</v>
      </c>
    </row>
    <row r="369" spans="1:6" ht="18.75" customHeight="1">
      <c r="A369" s="6" t="s">
        <v>16</v>
      </c>
      <c r="B369" s="8" t="s">
        <v>17</v>
      </c>
      <c r="C369" s="7">
        <f>C370+C371</f>
        <v>21629667</v>
      </c>
      <c r="D369" s="7">
        <f>D370+D371</f>
        <v>0</v>
      </c>
      <c r="E369" s="7">
        <f>E370+E371</f>
        <v>7920</v>
      </c>
      <c r="F369" s="7">
        <f>F370+F371</f>
        <v>21621747</v>
      </c>
    </row>
    <row r="370" spans="1:6" ht="24" customHeight="1">
      <c r="A370" s="9">
        <v>1</v>
      </c>
      <c r="B370" s="10" t="s">
        <v>18</v>
      </c>
      <c r="C370" s="11">
        <v>21621747</v>
      </c>
      <c r="D370" s="11"/>
      <c r="E370" s="11">
        <v>7920</v>
      </c>
      <c r="F370" s="11">
        <f>C370+D370-E370</f>
        <v>21613827</v>
      </c>
    </row>
    <row r="371" spans="1:6" ht="19.5" customHeight="1">
      <c r="A371" s="11">
        <v>2</v>
      </c>
      <c r="B371" s="10" t="s">
        <v>19</v>
      </c>
      <c r="C371" s="11">
        <v>7920</v>
      </c>
      <c r="D371" s="11"/>
      <c r="E371" s="11"/>
      <c r="F371" s="11">
        <f>C371+D371-E371</f>
        <v>7920</v>
      </c>
    </row>
    <row r="372" spans="1:6" ht="30" customHeight="1">
      <c r="A372" s="9" t="s">
        <v>20</v>
      </c>
      <c r="B372" s="12" t="s">
        <v>8</v>
      </c>
      <c r="C372" s="11"/>
      <c r="D372" s="11"/>
      <c r="E372" s="11"/>
      <c r="F372" s="11">
        <f>C372+D372-E372</f>
        <v>0</v>
      </c>
    </row>
    <row r="373" spans="1:6" ht="16.5" customHeight="1">
      <c r="A373" s="11" t="s">
        <v>21</v>
      </c>
      <c r="B373" s="12" t="s">
        <v>6</v>
      </c>
      <c r="C373" s="11"/>
      <c r="D373" s="11"/>
      <c r="E373" s="11"/>
      <c r="F373" s="11">
        <f>C373+D373-E373</f>
        <v>0</v>
      </c>
    </row>
    <row r="374" spans="1:6" ht="20.25" customHeight="1">
      <c r="A374" s="11"/>
      <c r="B374" s="13" t="s">
        <v>27</v>
      </c>
      <c r="C374" s="14">
        <f>C370+C371+C372+C373</f>
        <v>21629667</v>
      </c>
      <c r="D374" s="14">
        <f>D370+D371+D372+D373</f>
        <v>0</v>
      </c>
      <c r="E374" s="14">
        <f>E370+E371+E372+E373</f>
        <v>7920</v>
      </c>
      <c r="F374" s="14">
        <f>F370+F371+F372+F373</f>
        <v>21621747</v>
      </c>
    </row>
    <row r="375" ht="6.75" customHeight="1"/>
    <row r="376" spans="1:6" ht="15.75" thickBot="1">
      <c r="A376" s="15"/>
      <c r="B376" s="16" t="s">
        <v>28</v>
      </c>
      <c r="C376" s="43" t="s">
        <v>77</v>
      </c>
      <c r="D376" s="43"/>
      <c r="E376" s="15"/>
      <c r="F376" s="15"/>
    </row>
    <row r="378" ht="15">
      <c r="B378" s="5" t="s">
        <v>78</v>
      </c>
    </row>
    <row r="379" spans="1:6" ht="42.75" customHeight="1">
      <c r="A379" s="6" t="s">
        <v>0</v>
      </c>
      <c r="B379" s="5" t="s">
        <v>26</v>
      </c>
      <c r="C379" s="7" t="s">
        <v>135</v>
      </c>
      <c r="D379" s="7" t="s">
        <v>14</v>
      </c>
      <c r="E379" s="7" t="s">
        <v>15</v>
      </c>
      <c r="F379" s="7" t="s">
        <v>148</v>
      </c>
    </row>
    <row r="380" spans="1:6" ht="26.25" customHeight="1">
      <c r="A380" s="6" t="s">
        <v>16</v>
      </c>
      <c r="B380" s="8" t="s">
        <v>17</v>
      </c>
      <c r="C380" s="7">
        <f>C381+C382</f>
        <v>1787920</v>
      </c>
      <c r="D380" s="7">
        <f>D381+D382</f>
        <v>0</v>
      </c>
      <c r="E380" s="7">
        <f>E381+E382</f>
        <v>0</v>
      </c>
      <c r="F380" s="7">
        <f>F381+F382</f>
        <v>1787920</v>
      </c>
    </row>
    <row r="381" spans="1:6" ht="18.75" customHeight="1">
      <c r="A381" s="9">
        <v>1</v>
      </c>
      <c r="B381" s="10" t="s">
        <v>18</v>
      </c>
      <c r="C381" s="11"/>
      <c r="D381" s="11"/>
      <c r="E381" s="11"/>
      <c r="F381" s="11">
        <f>C381+D381-E381</f>
        <v>0</v>
      </c>
    </row>
    <row r="382" spans="1:6" ht="19.5" customHeight="1">
      <c r="A382" s="11">
        <v>2</v>
      </c>
      <c r="B382" s="10" t="s">
        <v>19</v>
      </c>
      <c r="C382" s="11">
        <v>1787920</v>
      </c>
      <c r="D382" s="11"/>
      <c r="E382" s="11"/>
      <c r="F382" s="11">
        <f>C382+D382-E382</f>
        <v>1787920</v>
      </c>
    </row>
    <row r="383" spans="1:6" ht="30.75" customHeight="1">
      <c r="A383" s="9" t="s">
        <v>20</v>
      </c>
      <c r="B383" s="12" t="s">
        <v>8</v>
      </c>
      <c r="C383" s="11"/>
      <c r="D383" s="11"/>
      <c r="E383" s="11"/>
      <c r="F383" s="11">
        <f>C383+D383-E383</f>
        <v>0</v>
      </c>
    </row>
    <row r="384" spans="1:6" ht="19.5" customHeight="1">
      <c r="A384" s="11" t="s">
        <v>21</v>
      </c>
      <c r="B384" s="12" t="s">
        <v>6</v>
      </c>
      <c r="C384" s="11"/>
      <c r="D384" s="11"/>
      <c r="E384" s="11"/>
      <c r="F384" s="11">
        <f>C384+D384-E384</f>
        <v>0</v>
      </c>
    </row>
    <row r="385" spans="1:6" ht="22.5" customHeight="1">
      <c r="A385" s="11"/>
      <c r="B385" s="13" t="s">
        <v>27</v>
      </c>
      <c r="C385" s="14">
        <f>SUM(C381:C384)</f>
        <v>1787920</v>
      </c>
      <c r="D385" s="14">
        <f>SUM(D381:D384)</f>
        <v>0</v>
      </c>
      <c r="E385" s="14">
        <f>SUM(E381:E384)</f>
        <v>0</v>
      </c>
      <c r="F385" s="35">
        <f>C385+D385-E385</f>
        <v>1787920</v>
      </c>
    </row>
    <row r="386" ht="8.25" customHeight="1"/>
    <row r="387" spans="1:6" ht="15.75" thickBot="1">
      <c r="A387" s="15"/>
      <c r="B387" s="16" t="s">
        <v>28</v>
      </c>
      <c r="C387" s="43" t="s">
        <v>79</v>
      </c>
      <c r="D387" s="43"/>
      <c r="E387" s="15"/>
      <c r="F387" s="15"/>
    </row>
    <row r="389" ht="15">
      <c r="B389" s="5" t="s">
        <v>80</v>
      </c>
    </row>
    <row r="390" spans="1:6" ht="46.5" customHeight="1">
      <c r="A390" s="6" t="s">
        <v>0</v>
      </c>
      <c r="B390" s="5" t="s">
        <v>26</v>
      </c>
      <c r="C390" s="7" t="s">
        <v>135</v>
      </c>
      <c r="D390" s="7" t="s">
        <v>14</v>
      </c>
      <c r="E390" s="7" t="s">
        <v>15</v>
      </c>
      <c r="F390" s="7" t="s">
        <v>148</v>
      </c>
    </row>
    <row r="391" spans="1:6" ht="40.5" customHeight="1">
      <c r="A391" s="6" t="s">
        <v>16</v>
      </c>
      <c r="B391" s="8" t="s">
        <v>17</v>
      </c>
      <c r="C391" s="7">
        <f>C392+C393</f>
        <v>835769</v>
      </c>
      <c r="D391" s="7">
        <f>D392+D393</f>
        <v>120495011</v>
      </c>
      <c r="E391" s="7">
        <f>E392+E393</f>
        <v>0</v>
      </c>
      <c r="F391" s="7">
        <f>F392+F393</f>
        <v>121330780</v>
      </c>
    </row>
    <row r="392" spans="1:6" ht="40.5" customHeight="1">
      <c r="A392" s="9">
        <v>1</v>
      </c>
      <c r="B392" s="10" t="s">
        <v>18</v>
      </c>
      <c r="C392" s="11">
        <v>827849</v>
      </c>
      <c r="D392" s="11"/>
      <c r="E392" s="11"/>
      <c r="F392" s="11">
        <f>C392+D392-E392</f>
        <v>827849</v>
      </c>
    </row>
    <row r="393" spans="1:6" ht="40.5" customHeight="1">
      <c r="A393" s="11">
        <v>2</v>
      </c>
      <c r="B393" s="10" t="s">
        <v>19</v>
      </c>
      <c r="C393" s="11">
        <v>7920</v>
      </c>
      <c r="D393" s="11">
        <v>120495011</v>
      </c>
      <c r="E393" s="11"/>
      <c r="F393" s="11">
        <f>C393+D393-E393</f>
        <v>120502931</v>
      </c>
    </row>
    <row r="394" spans="1:6" ht="40.5" customHeight="1">
      <c r="A394" s="9" t="s">
        <v>20</v>
      </c>
      <c r="B394" s="12" t="s">
        <v>8</v>
      </c>
      <c r="C394" s="11"/>
      <c r="D394" s="11"/>
      <c r="E394" s="11"/>
      <c r="F394" s="11">
        <f>C394+D394-E394</f>
        <v>0</v>
      </c>
    </row>
    <row r="395" spans="1:6" ht="40.5" customHeight="1">
      <c r="A395" s="11" t="s">
        <v>21</v>
      </c>
      <c r="B395" s="12" t="s">
        <v>6</v>
      </c>
      <c r="C395" s="11"/>
      <c r="D395" s="11"/>
      <c r="E395" s="11"/>
      <c r="F395" s="11">
        <f>C395+D395-E395</f>
        <v>0</v>
      </c>
    </row>
    <row r="396" spans="1:6" ht="31.5" customHeight="1">
      <c r="A396" s="11"/>
      <c r="B396" s="13" t="s">
        <v>27</v>
      </c>
      <c r="C396" s="14">
        <f>SUM(C392:C395)</f>
        <v>835769</v>
      </c>
      <c r="D396" s="14">
        <f>SUM(D392:D395)</f>
        <v>120495011</v>
      </c>
      <c r="E396" s="14">
        <f>SUM(E392:E395)</f>
        <v>0</v>
      </c>
      <c r="F396" s="14">
        <f>SUM(F392:F395)</f>
        <v>121330780</v>
      </c>
    </row>
    <row r="398" spans="1:6" ht="15.75" thickBot="1">
      <c r="A398" s="15"/>
      <c r="B398" s="16" t="s">
        <v>28</v>
      </c>
      <c r="C398" s="43" t="s">
        <v>81</v>
      </c>
      <c r="D398" s="43"/>
      <c r="E398" s="15"/>
      <c r="F398" s="15"/>
    </row>
    <row r="400" ht="28.5" customHeight="1">
      <c r="B400" s="5" t="s">
        <v>82</v>
      </c>
    </row>
    <row r="401" spans="1:6" ht="48.75" customHeight="1">
      <c r="A401" s="6" t="s">
        <v>0</v>
      </c>
      <c r="B401" s="5" t="s">
        <v>26</v>
      </c>
      <c r="C401" s="7" t="s">
        <v>135</v>
      </c>
      <c r="D401" s="7" t="s">
        <v>14</v>
      </c>
      <c r="E401" s="7" t="s">
        <v>15</v>
      </c>
      <c r="F401" s="7" t="s">
        <v>148</v>
      </c>
    </row>
    <row r="402" spans="1:6" ht="30.75" customHeight="1">
      <c r="A402" s="6" t="s">
        <v>16</v>
      </c>
      <c r="B402" s="8" t="s">
        <v>17</v>
      </c>
      <c r="C402" s="7">
        <f>C403+C404</f>
        <v>2502163</v>
      </c>
      <c r="D402" s="7">
        <f>D403+D404</f>
        <v>0</v>
      </c>
      <c r="E402" s="7">
        <f>E403+E404</f>
        <v>0</v>
      </c>
      <c r="F402" s="7">
        <f>F403+F404</f>
        <v>2502163</v>
      </c>
    </row>
    <row r="403" spans="1:6" ht="21.75" customHeight="1">
      <c r="A403" s="9">
        <v>1</v>
      </c>
      <c r="B403" s="10" t="s">
        <v>18</v>
      </c>
      <c r="C403" s="11">
        <v>2254243</v>
      </c>
      <c r="D403" s="11"/>
      <c r="E403" s="11"/>
      <c r="F403" s="11">
        <f>C403+D403-E403</f>
        <v>2254243</v>
      </c>
    </row>
    <row r="404" spans="1:6" ht="19.5" customHeight="1">
      <c r="A404" s="11">
        <v>2</v>
      </c>
      <c r="B404" s="10" t="s">
        <v>19</v>
      </c>
      <c r="C404" s="11">
        <v>247920</v>
      </c>
      <c r="D404" s="11"/>
      <c r="E404" s="11"/>
      <c r="F404" s="11">
        <f>C404+D404-E404</f>
        <v>247920</v>
      </c>
    </row>
    <row r="405" spans="1:6" ht="33.75" customHeight="1">
      <c r="A405" s="9" t="s">
        <v>20</v>
      </c>
      <c r="B405" s="12" t="s">
        <v>8</v>
      </c>
      <c r="C405" s="11"/>
      <c r="D405" s="11"/>
      <c r="E405" s="11"/>
      <c r="F405" s="11">
        <f>C405+D405-E405</f>
        <v>0</v>
      </c>
    </row>
    <row r="406" spans="1:6" ht="24" customHeight="1">
      <c r="A406" s="11" t="s">
        <v>21</v>
      </c>
      <c r="B406" s="12" t="s">
        <v>6</v>
      </c>
      <c r="C406" s="11"/>
      <c r="D406" s="11"/>
      <c r="E406" s="11"/>
      <c r="F406" s="11">
        <f>C406+D406-E406</f>
        <v>0</v>
      </c>
    </row>
    <row r="407" spans="1:6" ht="21" customHeight="1">
      <c r="A407" s="11"/>
      <c r="B407" s="13" t="s">
        <v>27</v>
      </c>
      <c r="C407" s="14">
        <f>SUM(C403:C406)</f>
        <v>2502163</v>
      </c>
      <c r="D407" s="14">
        <f>SUM(D403:D406)</f>
        <v>0</v>
      </c>
      <c r="E407" s="14">
        <f>SUM(E403:E406)</f>
        <v>0</v>
      </c>
      <c r="F407" s="14">
        <f>SUM(F403:F406)</f>
        <v>2502163</v>
      </c>
    </row>
    <row r="408" ht="18.75" customHeight="1"/>
    <row r="409" spans="1:6" ht="15.75" thickBot="1">
      <c r="A409" s="15"/>
      <c r="B409" s="16" t="s">
        <v>28</v>
      </c>
      <c r="C409" s="43" t="s">
        <v>83</v>
      </c>
      <c r="D409" s="43"/>
      <c r="E409" s="15"/>
      <c r="F409" s="15"/>
    </row>
    <row r="410" spans="1:6" ht="15">
      <c r="A410" s="17"/>
      <c r="B410" s="18"/>
      <c r="C410" s="19"/>
      <c r="D410" s="20"/>
      <c r="E410" s="17"/>
      <c r="F410" s="17"/>
    </row>
    <row r="411" ht="15">
      <c r="B411" s="5" t="s">
        <v>84</v>
      </c>
    </row>
    <row r="412" spans="1:6" ht="51.75" customHeight="1">
      <c r="A412" s="6" t="s">
        <v>0</v>
      </c>
      <c r="B412" s="5" t="s">
        <v>26</v>
      </c>
      <c r="C412" s="7" t="s">
        <v>135</v>
      </c>
      <c r="D412" s="7" t="s">
        <v>14</v>
      </c>
      <c r="E412" s="7" t="s">
        <v>15</v>
      </c>
      <c r="F412" s="7" t="s">
        <v>148</v>
      </c>
    </row>
    <row r="413" spans="1:6" ht="30.75" customHeight="1">
      <c r="A413" s="6" t="s">
        <v>16</v>
      </c>
      <c r="B413" s="8" t="s">
        <v>17</v>
      </c>
      <c r="C413" s="7">
        <f>C414+C415</f>
        <v>677123</v>
      </c>
      <c r="D413" s="7">
        <f>D414+D415</f>
        <v>153988318</v>
      </c>
      <c r="E413" s="7">
        <f>E414+E415</f>
        <v>0</v>
      </c>
      <c r="F413" s="7">
        <f>F414+F415</f>
        <v>154665441</v>
      </c>
    </row>
    <row r="414" spans="1:6" ht="38.25" customHeight="1">
      <c r="A414" s="9">
        <v>1</v>
      </c>
      <c r="B414" s="10" t="s">
        <v>18</v>
      </c>
      <c r="C414" s="11">
        <v>669203</v>
      </c>
      <c r="D414" s="11"/>
      <c r="E414" s="11"/>
      <c r="F414" s="11">
        <f>C414+D414-E414</f>
        <v>669203</v>
      </c>
    </row>
    <row r="415" spans="1:6" ht="19.5" customHeight="1">
      <c r="A415" s="11">
        <v>2</v>
      </c>
      <c r="B415" s="10" t="s">
        <v>19</v>
      </c>
      <c r="C415" s="11">
        <v>7920</v>
      </c>
      <c r="D415" s="11">
        <v>153988318</v>
      </c>
      <c r="E415" s="11"/>
      <c r="F415" s="11">
        <f>C415+D415-E415</f>
        <v>153996238</v>
      </c>
    </row>
    <row r="416" spans="1:6" ht="33" customHeight="1">
      <c r="A416" s="9" t="s">
        <v>20</v>
      </c>
      <c r="B416" s="12" t="s">
        <v>8</v>
      </c>
      <c r="C416" s="11"/>
      <c r="D416" s="11"/>
      <c r="E416" s="11"/>
      <c r="F416" s="11">
        <f>C416+D416-E416</f>
        <v>0</v>
      </c>
    </row>
    <row r="417" spans="1:6" ht="21.75" customHeight="1">
      <c r="A417" s="11" t="s">
        <v>21</v>
      </c>
      <c r="B417" s="12" t="s">
        <v>6</v>
      </c>
      <c r="C417" s="11"/>
      <c r="D417" s="11"/>
      <c r="E417" s="11"/>
      <c r="F417" s="11">
        <f>C417+D417-E417</f>
        <v>0</v>
      </c>
    </row>
    <row r="418" spans="1:6" ht="18" customHeight="1">
      <c r="A418" s="11"/>
      <c r="B418" s="13" t="s">
        <v>27</v>
      </c>
      <c r="C418" s="14">
        <f>SUM(C414:C417)</f>
        <v>677123</v>
      </c>
      <c r="D418" s="14">
        <f>SUM(D414:D417)</f>
        <v>153988318</v>
      </c>
      <c r="E418" s="14">
        <f>SUM(E414:E417)</f>
        <v>0</v>
      </c>
      <c r="F418" s="14">
        <f>C418+D418-E418</f>
        <v>154665441</v>
      </c>
    </row>
    <row r="420" spans="1:6" ht="15.75" thickBot="1">
      <c r="A420" s="15"/>
      <c r="B420" s="16" t="s">
        <v>28</v>
      </c>
      <c r="C420" s="43" t="s">
        <v>129</v>
      </c>
      <c r="D420" s="43"/>
      <c r="E420" s="15"/>
      <c r="F420" s="15"/>
    </row>
    <row r="422" ht="15">
      <c r="B422" s="5" t="s">
        <v>86</v>
      </c>
    </row>
    <row r="423" spans="1:6" ht="44.25" customHeight="1">
      <c r="A423" s="6" t="s">
        <v>0</v>
      </c>
      <c r="B423" s="5" t="s">
        <v>26</v>
      </c>
      <c r="C423" s="7" t="s">
        <v>135</v>
      </c>
      <c r="D423" s="7" t="s">
        <v>14</v>
      </c>
      <c r="E423" s="7" t="s">
        <v>15</v>
      </c>
      <c r="F423" s="7" t="s">
        <v>148</v>
      </c>
    </row>
    <row r="424" spans="1:6" ht="30.75" customHeight="1">
      <c r="A424" s="6" t="s">
        <v>16</v>
      </c>
      <c r="B424" s="8" t="s">
        <v>17</v>
      </c>
      <c r="C424" s="7">
        <f>C425+C426</f>
        <v>7920</v>
      </c>
      <c r="D424" s="7">
        <f>D425+D426</f>
        <v>0</v>
      </c>
      <c r="E424" s="7">
        <f>E425+E426</f>
        <v>0</v>
      </c>
      <c r="F424" s="7">
        <f>F425+F426</f>
        <v>7920</v>
      </c>
    </row>
    <row r="425" spans="1:6" ht="27.75" customHeight="1">
      <c r="A425" s="9">
        <v>1</v>
      </c>
      <c r="B425" s="10" t="s">
        <v>18</v>
      </c>
      <c r="C425" s="11"/>
      <c r="D425" s="11"/>
      <c r="E425" s="11"/>
      <c r="F425" s="11">
        <f>C425+D425-E425</f>
        <v>0</v>
      </c>
    </row>
    <row r="426" spans="1:6" ht="19.5" customHeight="1">
      <c r="A426" s="11">
        <v>2</v>
      </c>
      <c r="B426" s="10" t="s">
        <v>19</v>
      </c>
      <c r="C426" s="11">
        <v>7920</v>
      </c>
      <c r="D426" s="11"/>
      <c r="E426" s="11"/>
      <c r="F426" s="11">
        <f>C426+D426-E426</f>
        <v>7920</v>
      </c>
    </row>
    <row r="427" spans="1:6" ht="28.5" customHeight="1">
      <c r="A427" s="9" t="s">
        <v>20</v>
      </c>
      <c r="B427" s="12" t="s">
        <v>8</v>
      </c>
      <c r="C427" s="11"/>
      <c r="D427" s="11"/>
      <c r="E427" s="11"/>
      <c r="F427" s="11">
        <f>C427+D427-E427</f>
        <v>0</v>
      </c>
    </row>
    <row r="428" spans="1:6" ht="28.5" customHeight="1">
      <c r="A428" s="11" t="s">
        <v>21</v>
      </c>
      <c r="B428" s="12" t="s">
        <v>6</v>
      </c>
      <c r="C428" s="11"/>
      <c r="D428" s="11"/>
      <c r="E428" s="11"/>
      <c r="F428" s="11">
        <f>C428+D428-E428</f>
        <v>0</v>
      </c>
    </row>
    <row r="429" spans="1:6" ht="33" customHeight="1">
      <c r="A429" s="11"/>
      <c r="B429" s="13" t="s">
        <v>27</v>
      </c>
      <c r="C429" s="14">
        <f>SUM(C425:C428)</f>
        <v>7920</v>
      </c>
      <c r="D429" s="14">
        <f>SUM(D425:D428)</f>
        <v>0</v>
      </c>
      <c r="E429" s="14">
        <f>SUM(E425:E428)</f>
        <v>0</v>
      </c>
      <c r="F429" s="14">
        <f>SUM(F425:F428)</f>
        <v>7920</v>
      </c>
    </row>
    <row r="430" ht="19.5" customHeight="1"/>
    <row r="431" spans="1:6" ht="23.25" customHeight="1" thickBot="1">
      <c r="A431" s="15"/>
      <c r="B431" s="16" t="s">
        <v>28</v>
      </c>
      <c r="C431" s="43" t="s">
        <v>85</v>
      </c>
      <c r="D431" s="43"/>
      <c r="E431" s="15"/>
      <c r="F431" s="15"/>
    </row>
    <row r="433" ht="15">
      <c r="B433" s="5" t="s">
        <v>87</v>
      </c>
    </row>
    <row r="434" spans="1:6" ht="42" customHeight="1">
      <c r="A434" s="6" t="s">
        <v>0</v>
      </c>
      <c r="B434" s="5" t="s">
        <v>26</v>
      </c>
      <c r="C434" s="7" t="s">
        <v>135</v>
      </c>
      <c r="D434" s="7" t="s">
        <v>14</v>
      </c>
      <c r="E434" s="7" t="s">
        <v>15</v>
      </c>
      <c r="F434" s="7" t="s">
        <v>148</v>
      </c>
    </row>
    <row r="435" spans="1:6" ht="30.75" customHeight="1">
      <c r="A435" s="6" t="s">
        <v>16</v>
      </c>
      <c r="B435" s="8" t="s">
        <v>17</v>
      </c>
      <c r="C435" s="7">
        <f>C436+C437</f>
        <v>732257</v>
      </c>
      <c r="D435" s="7">
        <f>D436+D437</f>
        <v>0</v>
      </c>
      <c r="E435" s="7">
        <f>E436+E437</f>
        <v>0</v>
      </c>
      <c r="F435" s="7">
        <f>F436+F437</f>
        <v>732257</v>
      </c>
    </row>
    <row r="436" spans="1:6" ht="27.75" customHeight="1">
      <c r="A436" s="9">
        <v>1</v>
      </c>
      <c r="B436" s="10" t="s">
        <v>18</v>
      </c>
      <c r="C436" s="11">
        <v>424337</v>
      </c>
      <c r="D436" s="11"/>
      <c r="E436" s="11"/>
      <c r="F436" s="11">
        <f>C436+D436-E436</f>
        <v>424337</v>
      </c>
    </row>
    <row r="437" spans="1:6" ht="19.5" customHeight="1">
      <c r="A437" s="11">
        <v>2</v>
      </c>
      <c r="B437" s="10" t="s">
        <v>19</v>
      </c>
      <c r="C437" s="11">
        <v>307920</v>
      </c>
      <c r="D437" s="11"/>
      <c r="E437" s="11"/>
      <c r="F437" s="11">
        <f>C437+D437-E437</f>
        <v>307920</v>
      </c>
    </row>
    <row r="438" spans="1:6" ht="33.75" customHeight="1">
      <c r="A438" s="9" t="s">
        <v>20</v>
      </c>
      <c r="B438" s="12" t="s">
        <v>8</v>
      </c>
      <c r="C438" s="11"/>
      <c r="D438" s="11"/>
      <c r="E438" s="11"/>
      <c r="F438" s="11">
        <f>C438+D438-E438</f>
        <v>0</v>
      </c>
    </row>
    <row r="439" spans="1:6" ht="29.25" customHeight="1">
      <c r="A439" s="11" t="s">
        <v>21</v>
      </c>
      <c r="B439" s="12" t="s">
        <v>6</v>
      </c>
      <c r="C439" s="11"/>
      <c r="D439" s="11"/>
      <c r="E439" s="11"/>
      <c r="F439" s="11">
        <f>C439+D439-E439</f>
        <v>0</v>
      </c>
    </row>
    <row r="440" spans="1:6" ht="23.25" customHeight="1">
      <c r="A440" s="11"/>
      <c r="B440" s="13" t="s">
        <v>27</v>
      </c>
      <c r="C440" s="22">
        <f>SUM(C436:C439)</f>
        <v>732257</v>
      </c>
      <c r="D440" s="22">
        <f>SUM(D436:D439)</f>
        <v>0</v>
      </c>
      <c r="E440" s="22">
        <f>SUM(E436:E439)</f>
        <v>0</v>
      </c>
      <c r="F440" s="32">
        <f>SUM(F436:F439)</f>
        <v>732257</v>
      </c>
    </row>
    <row r="442" spans="1:6" ht="15.75" thickBot="1">
      <c r="A442" s="15"/>
      <c r="B442" s="16" t="s">
        <v>28</v>
      </c>
      <c r="C442" s="43" t="s">
        <v>88</v>
      </c>
      <c r="D442" s="43"/>
      <c r="E442" s="15"/>
      <c r="F442" s="15"/>
    </row>
    <row r="444" ht="15">
      <c r="B444" s="5" t="s">
        <v>89</v>
      </c>
    </row>
    <row r="445" spans="1:6" ht="45.75" customHeight="1">
      <c r="A445" s="6" t="s">
        <v>0</v>
      </c>
      <c r="B445" s="5" t="s">
        <v>26</v>
      </c>
      <c r="C445" s="7" t="s">
        <v>135</v>
      </c>
      <c r="D445" s="7" t="s">
        <v>14</v>
      </c>
      <c r="E445" s="7" t="s">
        <v>15</v>
      </c>
      <c r="F445" s="7" t="s">
        <v>148</v>
      </c>
    </row>
    <row r="446" spans="1:6" ht="24.75" customHeight="1">
      <c r="A446" s="6" t="s">
        <v>16</v>
      </c>
      <c r="B446" s="8" t="s">
        <v>17</v>
      </c>
      <c r="C446" s="7">
        <f>C447+C448</f>
        <v>0</v>
      </c>
      <c r="D446" s="7">
        <f>D447+D448</f>
        <v>367920</v>
      </c>
      <c r="E446" s="7">
        <f>E447+E448</f>
        <v>0</v>
      </c>
      <c r="F446" s="7">
        <f>F447+F448</f>
        <v>367920</v>
      </c>
    </row>
    <row r="447" spans="1:6" ht="27.75" customHeight="1">
      <c r="A447" s="9">
        <v>1</v>
      </c>
      <c r="B447" s="10" t="s">
        <v>18</v>
      </c>
      <c r="C447" s="11"/>
      <c r="D447" s="11"/>
      <c r="E447" s="11"/>
      <c r="F447" s="11">
        <f>C447+D447-E447</f>
        <v>0</v>
      </c>
    </row>
    <row r="448" spans="1:6" ht="25.5" customHeight="1">
      <c r="A448" s="11">
        <v>2</v>
      </c>
      <c r="B448" s="10" t="s">
        <v>19</v>
      </c>
      <c r="C448" s="11"/>
      <c r="D448" s="11">
        <v>367920</v>
      </c>
      <c r="E448" s="11"/>
      <c r="F448" s="11">
        <f>C448+D448-E448</f>
        <v>367920</v>
      </c>
    </row>
    <row r="449" spans="1:6" ht="33" customHeight="1">
      <c r="A449" s="9" t="s">
        <v>20</v>
      </c>
      <c r="B449" s="12" t="s">
        <v>8</v>
      </c>
      <c r="C449" s="11"/>
      <c r="D449" s="11"/>
      <c r="E449" s="11"/>
      <c r="F449" s="11">
        <f>C449+D449-E449</f>
        <v>0</v>
      </c>
    </row>
    <row r="450" spans="1:6" ht="28.5" customHeight="1">
      <c r="A450" s="11" t="s">
        <v>21</v>
      </c>
      <c r="B450" s="12" t="s">
        <v>6</v>
      </c>
      <c r="C450" s="11"/>
      <c r="D450" s="11"/>
      <c r="E450" s="11"/>
      <c r="F450" s="11">
        <f>C450+D450-E450</f>
        <v>0</v>
      </c>
    </row>
    <row r="451" spans="1:6" ht="30.75" customHeight="1">
      <c r="A451" s="11"/>
      <c r="B451" s="13" t="s">
        <v>27</v>
      </c>
      <c r="C451" s="14">
        <f>SUM(C447:C450)</f>
        <v>0</v>
      </c>
      <c r="D451" s="14">
        <f>SUM(D447:D450)</f>
        <v>367920</v>
      </c>
      <c r="E451" s="14">
        <f>SUM(E447:E450)</f>
        <v>0</v>
      </c>
      <c r="F451" s="14">
        <f>SUM(F447:F450)</f>
        <v>367920</v>
      </c>
    </row>
    <row r="453" spans="1:6" ht="15.75" thickBot="1">
      <c r="A453" s="15"/>
      <c r="B453" s="16" t="s">
        <v>28</v>
      </c>
      <c r="C453" s="43" t="s">
        <v>90</v>
      </c>
      <c r="D453" s="43"/>
      <c r="E453" s="15"/>
      <c r="F453" s="15"/>
    </row>
    <row r="454" spans="1:6" ht="15">
      <c r="A454" s="17"/>
      <c r="B454" s="18"/>
      <c r="C454" s="20"/>
      <c r="D454" s="20"/>
      <c r="E454" s="17"/>
      <c r="F454" s="17"/>
    </row>
    <row r="455" ht="15">
      <c r="B455" s="5" t="s">
        <v>91</v>
      </c>
    </row>
    <row r="456" spans="1:6" ht="53.25" customHeight="1">
      <c r="A456" s="6" t="s">
        <v>0</v>
      </c>
      <c r="B456" s="5" t="s">
        <v>26</v>
      </c>
      <c r="C456" s="7" t="s">
        <v>135</v>
      </c>
      <c r="D456" s="7" t="s">
        <v>14</v>
      </c>
      <c r="E456" s="7" t="s">
        <v>15</v>
      </c>
      <c r="F456" s="7" t="s">
        <v>148</v>
      </c>
    </row>
    <row r="457" spans="1:6" ht="18.75" customHeight="1">
      <c r="A457" s="6" t="s">
        <v>16</v>
      </c>
      <c r="B457" s="8" t="s">
        <v>17</v>
      </c>
      <c r="C457" s="7">
        <f>C458+C459</f>
        <v>367920</v>
      </c>
      <c r="D457" s="7">
        <f>D458+D459</f>
        <v>0</v>
      </c>
      <c r="E457" s="7">
        <f>E458+E459</f>
        <v>110000</v>
      </c>
      <c r="F457" s="7">
        <f>F458+F459</f>
        <v>257920</v>
      </c>
    </row>
    <row r="458" spans="1:6" ht="33.75" customHeight="1">
      <c r="A458" s="9">
        <v>1</v>
      </c>
      <c r="B458" s="10" t="s">
        <v>18</v>
      </c>
      <c r="C458" s="11"/>
      <c r="D458" s="11"/>
      <c r="E458" s="11"/>
      <c r="F458" s="11">
        <f>C458+D458-E458</f>
        <v>0</v>
      </c>
    </row>
    <row r="459" spans="1:6" ht="19.5" customHeight="1">
      <c r="A459" s="11">
        <v>2</v>
      </c>
      <c r="B459" s="10" t="s">
        <v>19</v>
      </c>
      <c r="C459" s="11">
        <v>367920</v>
      </c>
      <c r="D459" s="11"/>
      <c r="E459" s="11">
        <v>110000</v>
      </c>
      <c r="F459" s="11">
        <f>C459+D459-E459</f>
        <v>257920</v>
      </c>
    </row>
    <row r="460" spans="1:6" ht="32.25" customHeight="1">
      <c r="A460" s="9" t="s">
        <v>20</v>
      </c>
      <c r="B460" s="12" t="s">
        <v>8</v>
      </c>
      <c r="C460" s="11"/>
      <c r="D460" s="11"/>
      <c r="E460" s="11"/>
      <c r="F460" s="11">
        <f>C460+D460-E460</f>
        <v>0</v>
      </c>
    </row>
    <row r="461" spans="1:6" ht="29.25" customHeight="1">
      <c r="A461" s="11" t="s">
        <v>21</v>
      </c>
      <c r="B461" s="12" t="s">
        <v>6</v>
      </c>
      <c r="C461" s="11"/>
      <c r="D461" s="11"/>
      <c r="E461" s="11"/>
      <c r="F461" s="11">
        <f>C461+D461-E461</f>
        <v>0</v>
      </c>
    </row>
    <row r="462" spans="1:6" ht="25.5" customHeight="1">
      <c r="A462" s="11"/>
      <c r="B462" s="13" t="s">
        <v>27</v>
      </c>
      <c r="C462" s="14">
        <f>SUM(C458:C461)</f>
        <v>367920</v>
      </c>
      <c r="D462" s="14">
        <f>SUM(D458:D461)</f>
        <v>0</v>
      </c>
      <c r="E462" s="14">
        <f>SUM(E458:E461)</f>
        <v>110000</v>
      </c>
      <c r="F462" s="14">
        <f>SUM(F458:F461)</f>
        <v>257920</v>
      </c>
    </row>
    <row r="464" spans="1:6" ht="23.25" customHeight="1" thickBot="1">
      <c r="A464" s="15"/>
      <c r="B464" s="16" t="s">
        <v>28</v>
      </c>
      <c r="C464" s="44" t="s">
        <v>141</v>
      </c>
      <c r="D464" s="44"/>
      <c r="E464" s="15"/>
      <c r="F464" s="15"/>
    </row>
    <row r="466" ht="15">
      <c r="B466" s="5" t="s">
        <v>92</v>
      </c>
    </row>
    <row r="467" spans="1:6" ht="45" customHeight="1">
      <c r="A467" s="6" t="s">
        <v>0</v>
      </c>
      <c r="B467" s="5" t="s">
        <v>26</v>
      </c>
      <c r="C467" s="7" t="s">
        <v>135</v>
      </c>
      <c r="D467" s="7" t="s">
        <v>14</v>
      </c>
      <c r="E467" s="7" t="s">
        <v>15</v>
      </c>
      <c r="F467" s="7" t="s">
        <v>148</v>
      </c>
    </row>
    <row r="468" spans="1:6" ht="30.75" customHeight="1">
      <c r="A468" s="6" t="s">
        <v>16</v>
      </c>
      <c r="B468" s="8" t="s">
        <v>17</v>
      </c>
      <c r="C468" s="7">
        <f>C469+C470</f>
        <v>257920</v>
      </c>
      <c r="D468" s="7">
        <f>D469+D470</f>
        <v>116305978</v>
      </c>
      <c r="E468" s="7">
        <f>E469+E470</f>
        <v>250000</v>
      </c>
      <c r="F468" s="7">
        <f>F469+F470</f>
        <v>116313898</v>
      </c>
    </row>
    <row r="469" spans="1:6" ht="27.75" customHeight="1">
      <c r="A469" s="9">
        <v>1</v>
      </c>
      <c r="B469" s="10" t="s">
        <v>18</v>
      </c>
      <c r="C469" s="11"/>
      <c r="D469" s="11"/>
      <c r="E469" s="11"/>
      <c r="F469" s="11">
        <f>C469+D469-E469</f>
        <v>0</v>
      </c>
    </row>
    <row r="470" spans="1:6" ht="19.5" customHeight="1">
      <c r="A470" s="11">
        <v>2</v>
      </c>
      <c r="B470" s="10" t="s">
        <v>19</v>
      </c>
      <c r="C470" s="11">
        <v>257920</v>
      </c>
      <c r="D470" s="11">
        <v>116305978</v>
      </c>
      <c r="E470" s="11">
        <v>250000</v>
      </c>
      <c r="F470" s="11">
        <f>C470+D470-E470</f>
        <v>116313898</v>
      </c>
    </row>
    <row r="471" spans="1:6" ht="33" customHeight="1">
      <c r="A471" s="9" t="s">
        <v>20</v>
      </c>
      <c r="B471" s="12" t="s">
        <v>8</v>
      </c>
      <c r="C471" s="11"/>
      <c r="D471" s="11"/>
      <c r="E471" s="11"/>
      <c r="F471" s="11">
        <f>C471+D471-E471</f>
        <v>0</v>
      </c>
    </row>
    <row r="472" spans="1:6" ht="19.5" customHeight="1">
      <c r="A472" s="11" t="s">
        <v>21</v>
      </c>
      <c r="B472" s="12" t="s">
        <v>6</v>
      </c>
      <c r="C472" s="11"/>
      <c r="D472" s="11"/>
      <c r="E472" s="11"/>
      <c r="F472" s="11">
        <f>C472+D472-E472</f>
        <v>0</v>
      </c>
    </row>
    <row r="473" spans="1:6" ht="25.5" customHeight="1">
      <c r="A473" s="11"/>
      <c r="B473" s="13" t="s">
        <v>27</v>
      </c>
      <c r="C473" s="14">
        <f>SUM(C469:C472)</f>
        <v>257920</v>
      </c>
      <c r="D473" s="14">
        <f>SUM(D469:D472)</f>
        <v>116305978</v>
      </c>
      <c r="E473" s="14">
        <f>SUM(E469:E472)</f>
        <v>250000</v>
      </c>
      <c r="F473" s="14">
        <f>SUM(F469:F472)</f>
        <v>116313898</v>
      </c>
    </row>
    <row r="475" spans="1:6" ht="15.75" thickBot="1">
      <c r="A475" s="15"/>
      <c r="B475" s="16" t="s">
        <v>28</v>
      </c>
      <c r="C475" s="43" t="s">
        <v>93</v>
      </c>
      <c r="D475" s="43"/>
      <c r="E475" s="15"/>
      <c r="F475" s="15"/>
    </row>
    <row r="477" ht="15">
      <c r="B477" s="5" t="s">
        <v>94</v>
      </c>
    </row>
    <row r="478" spans="1:6" ht="49.5" customHeight="1">
      <c r="A478" s="6" t="s">
        <v>0</v>
      </c>
      <c r="B478" s="5" t="s">
        <v>26</v>
      </c>
      <c r="C478" s="7" t="s">
        <v>135</v>
      </c>
      <c r="D478" s="7" t="s">
        <v>14</v>
      </c>
      <c r="E478" s="7" t="s">
        <v>15</v>
      </c>
      <c r="F478" s="7" t="s">
        <v>148</v>
      </c>
    </row>
    <row r="479" spans="1:6" ht="30.75" customHeight="1">
      <c r="A479" s="6" t="s">
        <v>16</v>
      </c>
      <c r="B479" s="8" t="s">
        <v>17</v>
      </c>
      <c r="C479" s="7">
        <f>C480+C481</f>
        <v>7920</v>
      </c>
      <c r="D479" s="7">
        <f>D480+D481</f>
        <v>7600161</v>
      </c>
      <c r="E479" s="7">
        <f>E480+E481</f>
        <v>0</v>
      </c>
      <c r="F479" s="7">
        <f>F480+F481</f>
        <v>7608081</v>
      </c>
    </row>
    <row r="480" spans="1:6" ht="27.75" customHeight="1">
      <c r="A480" s="9">
        <v>1</v>
      </c>
      <c r="B480" s="10" t="s">
        <v>18</v>
      </c>
      <c r="C480" s="11"/>
      <c r="D480" s="11">
        <v>7600161</v>
      </c>
      <c r="E480" s="11"/>
      <c r="F480" s="11">
        <f>C480+D480-E480</f>
        <v>7600161</v>
      </c>
    </row>
    <row r="481" spans="1:6" ht="19.5" customHeight="1">
      <c r="A481" s="11">
        <v>2</v>
      </c>
      <c r="B481" s="10" t="s">
        <v>19</v>
      </c>
      <c r="C481" s="11">
        <v>7920</v>
      </c>
      <c r="D481" s="11"/>
      <c r="E481" s="11"/>
      <c r="F481" s="11">
        <f>C481+D481-E481</f>
        <v>7920</v>
      </c>
    </row>
    <row r="482" spans="1:6" ht="31.5" customHeight="1">
      <c r="A482" s="9" t="s">
        <v>20</v>
      </c>
      <c r="B482" s="12" t="s">
        <v>8</v>
      </c>
      <c r="C482" s="11"/>
      <c r="D482" s="11"/>
      <c r="E482" s="11"/>
      <c r="F482" s="11">
        <f>C482+D482-E482</f>
        <v>0</v>
      </c>
    </row>
    <row r="483" spans="1:6" ht="19.5" customHeight="1">
      <c r="A483" s="11" t="s">
        <v>21</v>
      </c>
      <c r="B483" s="12" t="s">
        <v>6</v>
      </c>
      <c r="C483" s="11"/>
      <c r="D483" s="11"/>
      <c r="E483" s="11"/>
      <c r="F483" s="11">
        <f>C483+D483-E483</f>
        <v>0</v>
      </c>
    </row>
    <row r="484" spans="1:6" ht="25.5" customHeight="1">
      <c r="A484" s="11"/>
      <c r="B484" s="13" t="s">
        <v>27</v>
      </c>
      <c r="C484" s="21">
        <f>SUM(C480:C483)</f>
        <v>7920</v>
      </c>
      <c r="D484" s="14">
        <f>SUM(D480:D483)</f>
        <v>7600161</v>
      </c>
      <c r="E484" s="21">
        <f>SUM(E480:E483)</f>
        <v>0</v>
      </c>
      <c r="F484" s="21">
        <f>SUM(F480:F483)</f>
        <v>7608081</v>
      </c>
    </row>
    <row r="486" spans="1:6" ht="15.75" thickBot="1">
      <c r="A486" s="15"/>
      <c r="B486" s="16" t="s">
        <v>28</v>
      </c>
      <c r="C486" s="43" t="s">
        <v>95</v>
      </c>
      <c r="D486" s="43"/>
      <c r="E486" s="15"/>
      <c r="F486" s="15"/>
    </row>
    <row r="487" spans="1:6" ht="9.75" customHeight="1">
      <c r="A487" s="17"/>
      <c r="B487" s="18"/>
      <c r="C487" s="20"/>
      <c r="D487" s="20"/>
      <c r="E487" s="17"/>
      <c r="F487" s="17"/>
    </row>
    <row r="488" ht="10.5" customHeight="1"/>
    <row r="489" ht="15">
      <c r="B489" s="5" t="s">
        <v>96</v>
      </c>
    </row>
    <row r="490" spans="1:6" ht="51" customHeight="1">
      <c r="A490" s="6" t="s">
        <v>0</v>
      </c>
      <c r="B490" s="5" t="s">
        <v>26</v>
      </c>
      <c r="C490" s="7" t="s">
        <v>135</v>
      </c>
      <c r="D490" s="7" t="s">
        <v>14</v>
      </c>
      <c r="E490" s="7" t="s">
        <v>15</v>
      </c>
      <c r="F490" s="7" t="s">
        <v>148</v>
      </c>
    </row>
    <row r="491" spans="1:6" ht="22.5" customHeight="1">
      <c r="A491" s="6" t="s">
        <v>16</v>
      </c>
      <c r="B491" s="8" t="s">
        <v>17</v>
      </c>
      <c r="C491" s="7">
        <f>C492+C493</f>
        <v>7608081</v>
      </c>
      <c r="D491" s="7">
        <f>D492+D493</f>
        <v>0</v>
      </c>
      <c r="E491" s="7">
        <f>E492+E493</f>
        <v>7600161</v>
      </c>
      <c r="F491" s="7">
        <f>F492+F493</f>
        <v>7920</v>
      </c>
    </row>
    <row r="492" spans="1:6" ht="27.75" customHeight="1">
      <c r="A492" s="9">
        <v>1</v>
      </c>
      <c r="B492" s="10" t="s">
        <v>18</v>
      </c>
      <c r="C492" s="11">
        <v>7600161</v>
      </c>
      <c r="D492" s="11"/>
      <c r="E492" s="11">
        <v>7600161</v>
      </c>
      <c r="F492" s="11">
        <f>C492+D492-E492</f>
        <v>0</v>
      </c>
    </row>
    <row r="493" spans="1:6" ht="19.5" customHeight="1">
      <c r="A493" s="11">
        <v>2</v>
      </c>
      <c r="B493" s="10" t="s">
        <v>19</v>
      </c>
      <c r="C493" s="11">
        <v>7920</v>
      </c>
      <c r="D493" s="11"/>
      <c r="E493" s="11"/>
      <c r="F493" s="11">
        <f>C493+D493-E493</f>
        <v>7920</v>
      </c>
    </row>
    <row r="494" spans="1:6" ht="39" customHeight="1">
      <c r="A494" s="9" t="s">
        <v>20</v>
      </c>
      <c r="B494" s="12" t="s">
        <v>8</v>
      </c>
      <c r="C494" s="11"/>
      <c r="D494" s="11"/>
      <c r="E494" s="11"/>
      <c r="F494" s="11">
        <f>C494+D494-E494</f>
        <v>0</v>
      </c>
    </row>
    <row r="495" spans="1:6" ht="27.75" customHeight="1">
      <c r="A495" s="11" t="s">
        <v>21</v>
      </c>
      <c r="B495" s="12" t="s">
        <v>6</v>
      </c>
      <c r="C495" s="11"/>
      <c r="D495" s="11"/>
      <c r="E495" s="11"/>
      <c r="F495" s="11">
        <f>C495+D495-E495</f>
        <v>0</v>
      </c>
    </row>
    <row r="496" spans="1:6" ht="33" customHeight="1">
      <c r="A496" s="11"/>
      <c r="B496" s="13" t="s">
        <v>27</v>
      </c>
      <c r="C496" s="22">
        <f>SUM(C492:C495)</f>
        <v>7608081</v>
      </c>
      <c r="D496" s="14">
        <f>SUM(D492:D495)</f>
        <v>0</v>
      </c>
      <c r="E496" s="22">
        <f>SUM(E492:E495)</f>
        <v>7600161</v>
      </c>
      <c r="F496" s="21">
        <f>SUM(F492:F495)</f>
        <v>7920</v>
      </c>
    </row>
    <row r="498" spans="1:6" ht="15.75" thickBot="1">
      <c r="A498" s="15"/>
      <c r="B498" s="16" t="s">
        <v>28</v>
      </c>
      <c r="C498" s="43" t="s">
        <v>97</v>
      </c>
      <c r="D498" s="43"/>
      <c r="E498" s="15"/>
      <c r="F498" s="15"/>
    </row>
    <row r="499" spans="1:6" ht="15">
      <c r="A499" s="17"/>
      <c r="B499" s="18"/>
      <c r="C499" s="19"/>
      <c r="D499" s="20"/>
      <c r="E499" s="17"/>
      <c r="F499" s="17"/>
    </row>
    <row r="500" ht="42.75" customHeight="1">
      <c r="B500" s="5" t="s">
        <v>98</v>
      </c>
    </row>
    <row r="501" spans="1:6" ht="46.5" customHeight="1">
      <c r="A501" s="6" t="s">
        <v>0</v>
      </c>
      <c r="B501" s="5" t="s">
        <v>26</v>
      </c>
      <c r="C501" s="7" t="s">
        <v>135</v>
      </c>
      <c r="D501" s="7" t="s">
        <v>14</v>
      </c>
      <c r="E501" s="7" t="s">
        <v>15</v>
      </c>
      <c r="F501" s="7" t="s">
        <v>148</v>
      </c>
    </row>
    <row r="502" spans="1:6" ht="30.75" customHeight="1">
      <c r="A502" s="6" t="s">
        <v>16</v>
      </c>
      <c r="B502" s="8" t="s">
        <v>17</v>
      </c>
      <c r="C502" s="7">
        <f>C503+C504</f>
        <v>7920</v>
      </c>
      <c r="D502" s="7">
        <f>D503+D504</f>
        <v>228000</v>
      </c>
      <c r="E502" s="7">
        <f>E503+E504</f>
        <v>0</v>
      </c>
      <c r="F502" s="7">
        <f>F503+F504</f>
        <v>235920</v>
      </c>
    </row>
    <row r="503" spans="1:6" ht="27.75" customHeight="1">
      <c r="A503" s="9">
        <v>1</v>
      </c>
      <c r="B503" s="10" t="s">
        <v>18</v>
      </c>
      <c r="C503" s="11"/>
      <c r="D503" s="11"/>
      <c r="E503" s="11"/>
      <c r="F503" s="11">
        <f>C503+D503-E503</f>
        <v>0</v>
      </c>
    </row>
    <row r="504" spans="1:6" ht="19.5" customHeight="1">
      <c r="A504" s="11">
        <v>2</v>
      </c>
      <c r="B504" s="10" t="s">
        <v>19</v>
      </c>
      <c r="C504" s="11">
        <v>7920</v>
      </c>
      <c r="D504" s="11">
        <v>228000</v>
      </c>
      <c r="E504" s="11"/>
      <c r="F504" s="11">
        <f>C504+D504-E504</f>
        <v>235920</v>
      </c>
    </row>
    <row r="505" spans="1:6" ht="28.5" customHeight="1">
      <c r="A505" s="9" t="s">
        <v>20</v>
      </c>
      <c r="B505" s="12" t="s">
        <v>8</v>
      </c>
      <c r="C505" s="11"/>
      <c r="D505" s="11"/>
      <c r="E505" s="11"/>
      <c r="F505" s="11">
        <f>C505+D505-E505</f>
        <v>0</v>
      </c>
    </row>
    <row r="506" spans="1:6" ht="19.5" customHeight="1">
      <c r="A506" s="11" t="s">
        <v>21</v>
      </c>
      <c r="B506" s="12" t="s">
        <v>6</v>
      </c>
      <c r="C506" s="11"/>
      <c r="D506" s="11"/>
      <c r="E506" s="11"/>
      <c r="F506" s="11">
        <f>C506+D506-E506</f>
        <v>0</v>
      </c>
    </row>
    <row r="507" spans="1:6" ht="25.5" customHeight="1">
      <c r="A507" s="11"/>
      <c r="B507" s="13" t="s">
        <v>27</v>
      </c>
      <c r="C507" s="14">
        <f>SUM(C503:C506)</f>
        <v>7920</v>
      </c>
      <c r="D507" s="14">
        <f>SUM(D503:D506)</f>
        <v>228000</v>
      </c>
      <c r="E507" s="14">
        <f>SUM(E503:E506)</f>
        <v>0</v>
      </c>
      <c r="F507" s="21">
        <f>SUM(F503:F506)</f>
        <v>235920</v>
      </c>
    </row>
    <row r="509" spans="1:6" ht="15.75" thickBot="1">
      <c r="A509" s="15"/>
      <c r="B509" s="16" t="s">
        <v>28</v>
      </c>
      <c r="C509" s="43" t="s">
        <v>99</v>
      </c>
      <c r="D509" s="43"/>
      <c r="E509" s="15"/>
      <c r="F509" s="15"/>
    </row>
    <row r="510" spans="1:6" ht="15">
      <c r="A510" s="17"/>
      <c r="B510" s="18"/>
      <c r="C510" s="19"/>
      <c r="D510" s="20"/>
      <c r="E510" s="17"/>
      <c r="F510" s="17"/>
    </row>
    <row r="511" ht="43.5" customHeight="1">
      <c r="B511" s="5" t="s">
        <v>100</v>
      </c>
    </row>
    <row r="512" spans="1:6" ht="46.5" customHeight="1">
      <c r="A512" s="6" t="s">
        <v>0</v>
      </c>
      <c r="B512" s="5" t="s">
        <v>26</v>
      </c>
      <c r="C512" s="7" t="s">
        <v>135</v>
      </c>
      <c r="D512" s="7" t="s">
        <v>14</v>
      </c>
      <c r="E512" s="7" t="s">
        <v>15</v>
      </c>
      <c r="F512" s="7" t="s">
        <v>148</v>
      </c>
    </row>
    <row r="513" spans="1:6" ht="30.75" customHeight="1">
      <c r="A513" s="6" t="s">
        <v>16</v>
      </c>
      <c r="B513" s="8" t="s">
        <v>17</v>
      </c>
      <c r="C513" s="7">
        <f>C514+C515</f>
        <v>235920</v>
      </c>
      <c r="D513" s="7">
        <f>D514+D515</f>
        <v>6029739</v>
      </c>
      <c r="E513" s="7">
        <f>E514+E515</f>
        <v>228000</v>
      </c>
      <c r="F513" s="7">
        <f>F514+F515</f>
        <v>6037659</v>
      </c>
    </row>
    <row r="514" spans="1:6" ht="20.25" customHeight="1">
      <c r="A514" s="9">
        <v>1</v>
      </c>
      <c r="B514" s="10" t="s">
        <v>18</v>
      </c>
      <c r="C514" s="11"/>
      <c r="D514" s="11">
        <v>6029739</v>
      </c>
      <c r="E514" s="11"/>
      <c r="F514" s="11">
        <f>C514+D514-E514</f>
        <v>6029739</v>
      </c>
    </row>
    <row r="515" spans="1:6" ht="19.5" customHeight="1">
      <c r="A515" s="11">
        <v>2</v>
      </c>
      <c r="B515" s="10" t="s">
        <v>19</v>
      </c>
      <c r="C515" s="11">
        <v>235920</v>
      </c>
      <c r="D515" s="11"/>
      <c r="E515" s="11">
        <v>228000</v>
      </c>
      <c r="F515" s="11">
        <f>C515+D515-E515</f>
        <v>7920</v>
      </c>
    </row>
    <row r="516" spans="1:6" ht="28.5" customHeight="1">
      <c r="A516" s="9" t="s">
        <v>20</v>
      </c>
      <c r="B516" s="12" t="s">
        <v>8</v>
      </c>
      <c r="C516" s="11"/>
      <c r="D516" s="11"/>
      <c r="E516" s="11"/>
      <c r="F516" s="11">
        <f>C516+D516-E516</f>
        <v>0</v>
      </c>
    </row>
    <row r="517" spans="1:6" ht="19.5" customHeight="1">
      <c r="A517" s="11" t="s">
        <v>21</v>
      </c>
      <c r="B517" s="12" t="s">
        <v>6</v>
      </c>
      <c r="C517" s="11"/>
      <c r="D517" s="11"/>
      <c r="E517" s="11"/>
      <c r="F517" s="11">
        <f>C517+D517-E517</f>
        <v>0</v>
      </c>
    </row>
    <row r="518" spans="1:6" ht="20.25" customHeight="1">
      <c r="A518" s="11"/>
      <c r="B518" s="13" t="s">
        <v>27</v>
      </c>
      <c r="C518" s="14">
        <f>SUM(C514:C517)</f>
        <v>235920</v>
      </c>
      <c r="D518" s="14">
        <f>SUM(D514:D517)</f>
        <v>6029739</v>
      </c>
      <c r="E518" s="14">
        <f>SUM(E514:E517)</f>
        <v>228000</v>
      </c>
      <c r="F518" s="35">
        <f>C518+D518-E518</f>
        <v>6037659</v>
      </c>
    </row>
    <row r="519" ht="8.25" customHeight="1"/>
    <row r="520" spans="1:6" ht="15.75" thickBot="1">
      <c r="A520" s="15"/>
      <c r="B520" s="16" t="s">
        <v>28</v>
      </c>
      <c r="C520" s="43" t="s">
        <v>77</v>
      </c>
      <c r="D520" s="43"/>
      <c r="E520" s="15"/>
      <c r="F520" s="15"/>
    </row>
    <row r="521" spans="1:6" ht="15">
      <c r="A521" s="17"/>
      <c r="B521" s="18"/>
      <c r="C521" s="19"/>
      <c r="D521" s="20"/>
      <c r="E521" s="17"/>
      <c r="F521" s="17"/>
    </row>
    <row r="522" ht="36" customHeight="1">
      <c r="B522" s="5" t="s">
        <v>101</v>
      </c>
    </row>
    <row r="523" spans="1:6" ht="50.25" customHeight="1">
      <c r="A523" s="6" t="s">
        <v>0</v>
      </c>
      <c r="B523" s="5" t="s">
        <v>26</v>
      </c>
      <c r="C523" s="7" t="s">
        <v>135</v>
      </c>
      <c r="D523" s="7" t="s">
        <v>14</v>
      </c>
      <c r="E523" s="7" t="s">
        <v>15</v>
      </c>
      <c r="F523" s="7" t="s">
        <v>148</v>
      </c>
    </row>
    <row r="524" spans="1:6" ht="27.75" customHeight="1">
      <c r="A524" s="6" t="s">
        <v>16</v>
      </c>
      <c r="B524" s="8" t="s">
        <v>17</v>
      </c>
      <c r="C524" s="7">
        <f>C525+C526</f>
        <v>6037659</v>
      </c>
      <c r="D524" s="7">
        <f>D525+D526</f>
        <v>2678414</v>
      </c>
      <c r="E524" s="7">
        <f>E525+E526</f>
        <v>6029739</v>
      </c>
      <c r="F524" s="7">
        <f>F525+F526</f>
        <v>2686334</v>
      </c>
    </row>
    <row r="525" spans="1:6" ht="22.5" customHeight="1">
      <c r="A525" s="9">
        <v>1</v>
      </c>
      <c r="B525" s="10" t="s">
        <v>18</v>
      </c>
      <c r="C525" s="11">
        <v>6029739</v>
      </c>
      <c r="D525" s="11">
        <v>2678414</v>
      </c>
      <c r="E525" s="11">
        <v>6029739</v>
      </c>
      <c r="F525" s="11">
        <f>C525+D525-E525</f>
        <v>2678414</v>
      </c>
    </row>
    <row r="526" spans="1:6" ht="19.5" customHeight="1">
      <c r="A526" s="11">
        <v>2</v>
      </c>
      <c r="B526" s="10" t="s">
        <v>19</v>
      </c>
      <c r="C526" s="11">
        <v>7920</v>
      </c>
      <c r="D526" s="11"/>
      <c r="E526" s="11"/>
      <c r="F526" s="11">
        <f>C526+D526-E526</f>
        <v>7920</v>
      </c>
    </row>
    <row r="527" spans="1:6" ht="26.25" customHeight="1">
      <c r="A527" s="9" t="s">
        <v>20</v>
      </c>
      <c r="B527" s="12" t="s">
        <v>8</v>
      </c>
      <c r="C527" s="11"/>
      <c r="D527" s="11"/>
      <c r="E527" s="11"/>
      <c r="F527" s="11">
        <f>C527+D527-E527</f>
        <v>0</v>
      </c>
    </row>
    <row r="528" spans="1:6" ht="26.25" customHeight="1">
      <c r="A528" s="11" t="s">
        <v>21</v>
      </c>
      <c r="B528" s="12" t="s">
        <v>6</v>
      </c>
      <c r="C528" s="11"/>
      <c r="D528" s="11"/>
      <c r="E528" s="11"/>
      <c r="F528" s="11">
        <f>C528+D528-E528</f>
        <v>0</v>
      </c>
    </row>
    <row r="529" spans="1:6" ht="25.5" customHeight="1">
      <c r="A529" s="11"/>
      <c r="B529" s="13" t="s">
        <v>27</v>
      </c>
      <c r="C529" s="14">
        <f>SUM(C525:C528)</f>
        <v>6037659</v>
      </c>
      <c r="D529" s="14">
        <f>SUM(D525:D528)</f>
        <v>2678414</v>
      </c>
      <c r="E529" s="14">
        <f>SUM(E525:E528)</f>
        <v>6029739</v>
      </c>
      <c r="F529" s="14">
        <f>SUM(F525:F528)</f>
        <v>2686334</v>
      </c>
    </row>
    <row r="530" ht="7.5" customHeight="1"/>
    <row r="531" spans="1:6" ht="15.75" thickBot="1">
      <c r="A531" s="15"/>
      <c r="B531" s="16" t="s">
        <v>28</v>
      </c>
      <c r="C531" s="43" t="s">
        <v>97</v>
      </c>
      <c r="D531" s="43"/>
      <c r="E531" s="15"/>
      <c r="F531" s="15"/>
    </row>
    <row r="532" spans="1:6" ht="18.75" customHeight="1">
      <c r="A532" s="17"/>
      <c r="B532" s="18"/>
      <c r="C532" s="20"/>
      <c r="D532" s="20"/>
      <c r="E532" s="17"/>
      <c r="F532" s="17"/>
    </row>
    <row r="533" ht="28.5" customHeight="1">
      <c r="B533" s="5" t="s">
        <v>102</v>
      </c>
    </row>
    <row r="534" spans="1:6" ht="53.25" customHeight="1">
      <c r="A534" s="6" t="s">
        <v>0</v>
      </c>
      <c r="B534" s="5" t="s">
        <v>26</v>
      </c>
      <c r="C534" s="7" t="s">
        <v>135</v>
      </c>
      <c r="D534" s="7" t="s">
        <v>14</v>
      </c>
      <c r="E534" s="7" t="s">
        <v>15</v>
      </c>
      <c r="F534" s="7" t="s">
        <v>148</v>
      </c>
    </row>
    <row r="535" spans="1:6" ht="30.75" customHeight="1">
      <c r="A535" s="6" t="s">
        <v>16</v>
      </c>
      <c r="B535" s="8" t="s">
        <v>17</v>
      </c>
      <c r="C535" s="7">
        <f>C536+C537</f>
        <v>2686334</v>
      </c>
      <c r="D535" s="7">
        <f>D536+D537</f>
        <v>0</v>
      </c>
      <c r="E535" s="7">
        <f>E536+E537</f>
        <v>721860</v>
      </c>
      <c r="F535" s="7">
        <f>F536+F537</f>
        <v>1964474</v>
      </c>
    </row>
    <row r="536" spans="1:6" ht="21" customHeight="1">
      <c r="A536" s="9">
        <v>1</v>
      </c>
      <c r="B536" s="10" t="s">
        <v>18</v>
      </c>
      <c r="C536" s="11">
        <v>2678414</v>
      </c>
      <c r="D536" s="11"/>
      <c r="E536" s="11">
        <v>721860</v>
      </c>
      <c r="F536" s="11">
        <f>C536+D536-E536</f>
        <v>1956554</v>
      </c>
    </row>
    <row r="537" spans="1:6" ht="33" customHeight="1">
      <c r="A537" s="11">
        <v>2</v>
      </c>
      <c r="B537" s="10" t="s">
        <v>19</v>
      </c>
      <c r="C537" s="11">
        <v>7920</v>
      </c>
      <c r="D537" s="11"/>
      <c r="F537" s="11">
        <f>C537+D537-E537</f>
        <v>7920</v>
      </c>
    </row>
    <row r="538" spans="1:6" ht="34.5" customHeight="1">
      <c r="A538" s="9" t="s">
        <v>20</v>
      </c>
      <c r="B538" s="12" t="s">
        <v>8</v>
      </c>
      <c r="C538" s="11"/>
      <c r="D538" s="11"/>
      <c r="E538" s="11"/>
      <c r="F538" s="11">
        <f>C538+D538-E538</f>
        <v>0</v>
      </c>
    </row>
    <row r="539" spans="1:6" ht="25.5" customHeight="1">
      <c r="A539" s="11" t="s">
        <v>21</v>
      </c>
      <c r="B539" s="12" t="s">
        <v>6</v>
      </c>
      <c r="C539" s="11"/>
      <c r="D539" s="11"/>
      <c r="E539" s="11"/>
      <c r="F539" s="11">
        <f>C539+D539-E539</f>
        <v>0</v>
      </c>
    </row>
    <row r="540" spans="1:6" ht="30" customHeight="1">
      <c r="A540" s="11"/>
      <c r="B540" s="13" t="s">
        <v>27</v>
      </c>
      <c r="C540" s="14">
        <f>SUM(C536:C539)</f>
        <v>2686334</v>
      </c>
      <c r="D540" s="21">
        <f>SUM(D536:D539)</f>
        <v>0</v>
      </c>
      <c r="E540" s="21">
        <f>SUM(E536:E539)</f>
        <v>721860</v>
      </c>
      <c r="F540" s="35">
        <f>C540+D540-E540</f>
        <v>1964474</v>
      </c>
    </row>
    <row r="541" ht="7.5" customHeight="1"/>
    <row r="542" spans="1:6" ht="15.75" thickBot="1">
      <c r="A542" s="15"/>
      <c r="B542" s="16" t="s">
        <v>28</v>
      </c>
      <c r="C542" s="43" t="s">
        <v>103</v>
      </c>
      <c r="D542" s="43"/>
      <c r="E542" s="15"/>
      <c r="F542" s="15"/>
    </row>
    <row r="543" spans="1:6" ht="15">
      <c r="A543" s="17"/>
      <c r="B543" s="18"/>
      <c r="C543" s="20"/>
      <c r="D543" s="20"/>
      <c r="E543" s="17"/>
      <c r="F543" s="17"/>
    </row>
    <row r="544" ht="15">
      <c r="B544" s="5" t="s">
        <v>104</v>
      </c>
    </row>
    <row r="545" spans="1:6" ht="45.75" customHeight="1">
      <c r="A545" s="6" t="s">
        <v>0</v>
      </c>
      <c r="B545" s="5" t="s">
        <v>26</v>
      </c>
      <c r="C545" s="7" t="s">
        <v>135</v>
      </c>
      <c r="D545" s="7" t="s">
        <v>14</v>
      </c>
      <c r="E545" s="7" t="s">
        <v>15</v>
      </c>
      <c r="F545" s="7" t="s">
        <v>148</v>
      </c>
    </row>
    <row r="546" spans="1:6" ht="23.25" customHeight="1">
      <c r="A546" s="6" t="s">
        <v>16</v>
      </c>
      <c r="B546" s="8" t="s">
        <v>17</v>
      </c>
      <c r="C546" s="7">
        <f>C547+C548</f>
        <v>1964474</v>
      </c>
      <c r="D546" s="7">
        <f>D547+D548</f>
        <v>2282836</v>
      </c>
      <c r="E546" s="7">
        <f>E547+E548</f>
        <v>0</v>
      </c>
      <c r="F546" s="7">
        <f>F547+F548</f>
        <v>4247310</v>
      </c>
    </row>
    <row r="547" spans="1:6" ht="27.75" customHeight="1">
      <c r="A547" s="9">
        <v>1</v>
      </c>
      <c r="B547" s="10" t="s">
        <v>18</v>
      </c>
      <c r="C547" s="11">
        <v>1956554</v>
      </c>
      <c r="D547" s="11">
        <v>2282836</v>
      </c>
      <c r="E547" s="11"/>
      <c r="F547" s="11">
        <f>C547+D547-E547</f>
        <v>4239390</v>
      </c>
    </row>
    <row r="548" spans="1:6" ht="19.5" customHeight="1">
      <c r="A548" s="11">
        <v>2</v>
      </c>
      <c r="B548" s="10" t="s">
        <v>19</v>
      </c>
      <c r="C548" s="11">
        <v>7920</v>
      </c>
      <c r="D548" s="11"/>
      <c r="E548" s="11"/>
      <c r="F548" s="11">
        <f>C548+D548-E548</f>
        <v>7920</v>
      </c>
    </row>
    <row r="549" spans="1:6" ht="33.75" customHeight="1">
      <c r="A549" s="9" t="s">
        <v>20</v>
      </c>
      <c r="B549" s="12" t="s">
        <v>8</v>
      </c>
      <c r="C549" s="11"/>
      <c r="D549" s="11"/>
      <c r="E549" s="11"/>
      <c r="F549" s="11">
        <f>C549+D549-E549</f>
        <v>0</v>
      </c>
    </row>
    <row r="550" spans="1:6" ht="34.5" customHeight="1">
      <c r="A550" s="11" t="s">
        <v>21</v>
      </c>
      <c r="B550" s="12" t="s">
        <v>6</v>
      </c>
      <c r="C550" s="11"/>
      <c r="D550" s="11"/>
      <c r="E550" s="11"/>
      <c r="F550" s="11">
        <f>C550+D550-E550</f>
        <v>0</v>
      </c>
    </row>
    <row r="551" spans="1:6" ht="25.5" customHeight="1">
      <c r="A551" s="11"/>
      <c r="B551" s="13" t="s">
        <v>27</v>
      </c>
      <c r="C551" s="14">
        <f>SUM(C547:C550)</f>
        <v>1964474</v>
      </c>
      <c r="D551" s="14">
        <f>SUM(D547:D550)</f>
        <v>2282836</v>
      </c>
      <c r="E551" s="14">
        <f>SUM(E547:E550)</f>
        <v>0</v>
      </c>
      <c r="F551" s="14">
        <f>SUM(F547:F550)</f>
        <v>4247310</v>
      </c>
    </row>
    <row r="553" spans="1:6" ht="15.75" thickBot="1">
      <c r="A553" s="15"/>
      <c r="B553" s="16" t="s">
        <v>28</v>
      </c>
      <c r="C553" s="43" t="s">
        <v>105</v>
      </c>
      <c r="D553" s="43"/>
      <c r="E553" s="15"/>
      <c r="F553" s="15"/>
    </row>
    <row r="554" spans="1:6" ht="15">
      <c r="A554" s="17"/>
      <c r="B554" s="18"/>
      <c r="C554" s="19"/>
      <c r="D554" s="20"/>
      <c r="E554" s="17"/>
      <c r="F554" s="17"/>
    </row>
    <row r="556" ht="15">
      <c r="B556" s="5" t="s">
        <v>106</v>
      </c>
    </row>
    <row r="557" spans="1:6" ht="47.25" customHeight="1">
      <c r="A557" s="6" t="s">
        <v>0</v>
      </c>
      <c r="B557" s="5" t="s">
        <v>26</v>
      </c>
      <c r="C557" s="7" t="s">
        <v>135</v>
      </c>
      <c r="D557" s="7" t="s">
        <v>14</v>
      </c>
      <c r="E557" s="7" t="s">
        <v>15</v>
      </c>
      <c r="F557" s="7" t="s">
        <v>148</v>
      </c>
    </row>
    <row r="558" spans="1:6" ht="24" customHeight="1">
      <c r="A558" s="6" t="s">
        <v>16</v>
      </c>
      <c r="B558" s="8" t="s">
        <v>17</v>
      </c>
      <c r="C558" s="7">
        <f>C559+C560</f>
        <v>7920</v>
      </c>
      <c r="D558" s="7">
        <f>D559+D560</f>
        <v>61000</v>
      </c>
      <c r="E558" s="7">
        <f>E559+E560</f>
        <v>0</v>
      </c>
      <c r="F558" s="7">
        <f>F559+F560</f>
        <v>68920</v>
      </c>
    </row>
    <row r="559" spans="1:6" ht="27.75" customHeight="1">
      <c r="A559" s="9">
        <v>1</v>
      </c>
      <c r="B559" s="10" t="s">
        <v>18</v>
      </c>
      <c r="C559" s="11"/>
      <c r="D559" s="11"/>
      <c r="E559" s="11"/>
      <c r="F559" s="11">
        <f>C559+D559-E559</f>
        <v>0</v>
      </c>
    </row>
    <row r="560" spans="1:6" ht="19.5" customHeight="1">
      <c r="A560" s="11">
        <v>2</v>
      </c>
      <c r="B560" s="10" t="s">
        <v>19</v>
      </c>
      <c r="C560" s="11">
        <v>7920</v>
      </c>
      <c r="D560" s="11">
        <v>61000</v>
      </c>
      <c r="E560" s="11"/>
      <c r="F560" s="11">
        <f>C560+D560-E560</f>
        <v>68920</v>
      </c>
    </row>
    <row r="561" spans="1:6" ht="28.5" customHeight="1">
      <c r="A561" s="9" t="s">
        <v>20</v>
      </c>
      <c r="B561" s="12" t="s">
        <v>8</v>
      </c>
      <c r="C561" s="11"/>
      <c r="D561" s="11"/>
      <c r="E561" s="11"/>
      <c r="F561" s="11">
        <f>C561+D561-E561</f>
        <v>0</v>
      </c>
    </row>
    <row r="562" spans="1:6" ht="30" customHeight="1">
      <c r="A562" s="11" t="s">
        <v>21</v>
      </c>
      <c r="B562" s="12" t="s">
        <v>6</v>
      </c>
      <c r="C562" s="11"/>
      <c r="D562" s="11"/>
      <c r="E562" s="11"/>
      <c r="F562" s="11">
        <f>C562+D562-E562</f>
        <v>0</v>
      </c>
    </row>
    <row r="563" spans="1:6" ht="25.5" customHeight="1">
      <c r="A563" s="11"/>
      <c r="B563" s="13" t="s">
        <v>27</v>
      </c>
      <c r="C563" s="14">
        <f>SUM(C559:C562)</f>
        <v>7920</v>
      </c>
      <c r="D563" s="14">
        <f>SUM(D559:D562)</f>
        <v>61000</v>
      </c>
      <c r="E563" s="14">
        <f>SUM(E559:E562)</f>
        <v>0</v>
      </c>
      <c r="F563" s="14">
        <f>SUM(F559:F562)</f>
        <v>68920</v>
      </c>
    </row>
    <row r="565" spans="1:6" ht="15.75" thickBot="1">
      <c r="A565" s="15"/>
      <c r="B565" s="16" t="s">
        <v>28</v>
      </c>
      <c r="C565" s="43" t="s">
        <v>142</v>
      </c>
      <c r="D565" s="43"/>
      <c r="E565" s="15"/>
      <c r="F565" s="15"/>
    </row>
    <row r="566" spans="1:6" ht="18" customHeight="1">
      <c r="A566" s="17"/>
      <c r="B566" s="18"/>
      <c r="C566" s="20"/>
      <c r="D566" s="20"/>
      <c r="E566" s="17"/>
      <c r="F566" s="17"/>
    </row>
    <row r="567" ht="15">
      <c r="B567" s="5" t="s">
        <v>107</v>
      </c>
    </row>
    <row r="568" spans="1:6" ht="45" customHeight="1">
      <c r="A568" s="6" t="s">
        <v>0</v>
      </c>
      <c r="B568" s="5" t="s">
        <v>26</v>
      </c>
      <c r="C568" s="7" t="s">
        <v>135</v>
      </c>
      <c r="D568" s="7" t="s">
        <v>14</v>
      </c>
      <c r="E568" s="7" t="s">
        <v>15</v>
      </c>
      <c r="F568" s="7" t="s">
        <v>148</v>
      </c>
    </row>
    <row r="569" spans="1:6" ht="30.75" customHeight="1">
      <c r="A569" s="6" t="s">
        <v>16</v>
      </c>
      <c r="B569" s="8" t="s">
        <v>17</v>
      </c>
      <c r="C569" s="7">
        <f>C570+C571</f>
        <v>7920</v>
      </c>
      <c r="D569" s="7">
        <f>D570+D571</f>
        <v>0</v>
      </c>
      <c r="E569" s="7">
        <f>E570+E571</f>
        <v>0</v>
      </c>
      <c r="F569" s="7">
        <f>F570+F571</f>
        <v>7920</v>
      </c>
    </row>
    <row r="570" spans="1:6" ht="27.75" customHeight="1">
      <c r="A570" s="9">
        <v>1</v>
      </c>
      <c r="B570" s="10" t="s">
        <v>18</v>
      </c>
      <c r="C570" s="11"/>
      <c r="D570" s="11"/>
      <c r="E570" s="11"/>
      <c r="F570" s="11">
        <f>C570+D570-E570</f>
        <v>0</v>
      </c>
    </row>
    <row r="571" spans="1:6" ht="36" customHeight="1">
      <c r="A571" s="11">
        <v>2</v>
      </c>
      <c r="B571" s="10" t="s">
        <v>19</v>
      </c>
      <c r="C571" s="11">
        <v>7920</v>
      </c>
      <c r="D571" s="11"/>
      <c r="E571" s="11"/>
      <c r="F571" s="11">
        <f>C571+D571-E571</f>
        <v>7920</v>
      </c>
    </row>
    <row r="572" spans="1:6" ht="33.75" customHeight="1">
      <c r="A572" s="9" t="s">
        <v>20</v>
      </c>
      <c r="B572" s="12" t="s">
        <v>8</v>
      </c>
      <c r="C572" s="11"/>
      <c r="D572" s="11"/>
      <c r="E572" s="11"/>
      <c r="F572" s="11">
        <f>C572+D572-E572</f>
        <v>0</v>
      </c>
    </row>
    <row r="573" spans="1:6" ht="30.75" customHeight="1">
      <c r="A573" s="11" t="s">
        <v>21</v>
      </c>
      <c r="B573" s="12" t="s">
        <v>6</v>
      </c>
      <c r="C573" s="11"/>
      <c r="D573" s="11"/>
      <c r="E573" s="11"/>
      <c r="F573" s="11">
        <f>C573+D573-E573</f>
        <v>0</v>
      </c>
    </row>
    <row r="574" spans="1:6" ht="25.5" customHeight="1">
      <c r="A574" s="11"/>
      <c r="B574" s="13" t="s">
        <v>27</v>
      </c>
      <c r="C574" s="14">
        <f>SUM(C570:C573)</f>
        <v>7920</v>
      </c>
      <c r="D574" s="14">
        <f>SUM(D570:D573)</f>
        <v>0</v>
      </c>
      <c r="E574" s="14">
        <f>SUM(E570:E573)</f>
        <v>0</v>
      </c>
      <c r="F574" s="14">
        <f>SUM(F570:F573)</f>
        <v>7920</v>
      </c>
    </row>
    <row r="576" spans="1:6" ht="15.75" thickBot="1">
      <c r="A576" s="15"/>
      <c r="B576" s="16" t="s">
        <v>28</v>
      </c>
      <c r="C576" s="43" t="s">
        <v>143</v>
      </c>
      <c r="D576" s="43"/>
      <c r="E576" s="15"/>
      <c r="F576" s="15"/>
    </row>
    <row r="578" ht="15">
      <c r="B578" s="5" t="s">
        <v>108</v>
      </c>
    </row>
    <row r="579" spans="1:6" ht="45.75" customHeight="1">
      <c r="A579" s="6" t="s">
        <v>0</v>
      </c>
      <c r="B579" s="5" t="s">
        <v>26</v>
      </c>
      <c r="C579" s="7" t="s">
        <v>135</v>
      </c>
      <c r="D579" s="7" t="s">
        <v>14</v>
      </c>
      <c r="E579" s="7" t="s">
        <v>15</v>
      </c>
      <c r="F579" s="7" t="s">
        <v>148</v>
      </c>
    </row>
    <row r="580" spans="1:6" ht="36" customHeight="1">
      <c r="A580" s="6" t="s">
        <v>16</v>
      </c>
      <c r="B580" s="8" t="s">
        <v>17</v>
      </c>
      <c r="C580" s="7">
        <f>C581+C582</f>
        <v>625189</v>
      </c>
      <c r="D580" s="7">
        <f>D581+D582</f>
        <v>100355850</v>
      </c>
      <c r="E580" s="7">
        <f>E581+E582</f>
        <v>0</v>
      </c>
      <c r="F580" s="7">
        <f>F581+F582</f>
        <v>100981039</v>
      </c>
    </row>
    <row r="581" spans="1:6" ht="21.75" customHeight="1">
      <c r="A581" s="9">
        <v>1</v>
      </c>
      <c r="B581" s="10" t="s">
        <v>18</v>
      </c>
      <c r="C581" s="11">
        <v>617269</v>
      </c>
      <c r="D581" s="11">
        <v>100355850</v>
      </c>
      <c r="E581" s="11"/>
      <c r="F581" s="11">
        <f>C581+D581-E581</f>
        <v>100973119</v>
      </c>
    </row>
    <row r="582" spans="1:6" ht="24" customHeight="1">
      <c r="A582" s="11">
        <v>2</v>
      </c>
      <c r="B582" s="10" t="s">
        <v>19</v>
      </c>
      <c r="C582" s="11">
        <v>7920</v>
      </c>
      <c r="D582" s="11"/>
      <c r="E582" s="11"/>
      <c r="F582" s="11">
        <f>C582+D582-E582</f>
        <v>7920</v>
      </c>
    </row>
    <row r="583" spans="1:6" ht="27.75" customHeight="1">
      <c r="A583" s="9" t="s">
        <v>20</v>
      </c>
      <c r="B583" s="12" t="s">
        <v>8</v>
      </c>
      <c r="C583" s="11"/>
      <c r="D583" s="11"/>
      <c r="E583" s="11"/>
      <c r="F583" s="11">
        <f>C583+D583-E583</f>
        <v>0</v>
      </c>
    </row>
    <row r="584" spans="1:6" ht="19.5" customHeight="1">
      <c r="A584" s="11" t="s">
        <v>21</v>
      </c>
      <c r="B584" s="12" t="s">
        <v>6</v>
      </c>
      <c r="C584" s="11"/>
      <c r="D584" s="11"/>
      <c r="E584" s="11"/>
      <c r="F584" s="11">
        <f>C584+D584-E584</f>
        <v>0</v>
      </c>
    </row>
    <row r="585" spans="1:6" ht="25.5" customHeight="1">
      <c r="A585" s="11"/>
      <c r="B585" s="13" t="s">
        <v>27</v>
      </c>
      <c r="C585" s="14">
        <f>SUM(C581:C584)</f>
        <v>625189</v>
      </c>
      <c r="D585" s="14">
        <f>SUM(D581:D584)</f>
        <v>100355850</v>
      </c>
      <c r="E585" s="14">
        <f>SUM(E581:E584)</f>
        <v>0</v>
      </c>
      <c r="F585" s="14">
        <f>SUM(F581:F584)</f>
        <v>100981039</v>
      </c>
    </row>
    <row r="587" spans="1:6" ht="15.75" thickBot="1">
      <c r="A587" s="15"/>
      <c r="B587" s="16" t="s">
        <v>28</v>
      </c>
      <c r="C587" s="43" t="s">
        <v>93</v>
      </c>
      <c r="D587" s="43"/>
      <c r="E587" s="15"/>
      <c r="F587" s="15"/>
    </row>
    <row r="588" ht="51.75" customHeight="1">
      <c r="B588" s="5" t="s">
        <v>109</v>
      </c>
    </row>
    <row r="589" spans="1:6" ht="46.5" customHeight="1">
      <c r="A589" s="6" t="s">
        <v>0</v>
      </c>
      <c r="B589" s="5" t="s">
        <v>26</v>
      </c>
      <c r="C589" s="7" t="s">
        <v>135</v>
      </c>
      <c r="D589" s="7" t="s">
        <v>14</v>
      </c>
      <c r="E589" s="7" t="s">
        <v>15</v>
      </c>
      <c r="F589" s="7" t="s">
        <v>148</v>
      </c>
    </row>
    <row r="590" spans="1:6" ht="30.75" customHeight="1">
      <c r="A590" s="6" t="s">
        <v>16</v>
      </c>
      <c r="B590" s="8" t="s">
        <v>17</v>
      </c>
      <c r="C590" s="7">
        <f>C591+C592</f>
        <v>4868817</v>
      </c>
      <c r="D590" s="7">
        <f>D591+D592</f>
        <v>0</v>
      </c>
      <c r="E590" s="7">
        <f>E591+E592</f>
        <v>0</v>
      </c>
      <c r="F590" s="7">
        <f>F591+F592</f>
        <v>4868817</v>
      </c>
    </row>
    <row r="591" spans="1:6" ht="27.75" customHeight="1">
      <c r="A591" s="9">
        <v>1</v>
      </c>
      <c r="B591" s="10" t="s">
        <v>18</v>
      </c>
      <c r="C591" s="11">
        <v>4860897</v>
      </c>
      <c r="D591" s="11"/>
      <c r="E591" s="11"/>
      <c r="F591" s="11">
        <f>C591+D591-E591</f>
        <v>4860897</v>
      </c>
    </row>
    <row r="592" spans="1:6" ht="31.5" customHeight="1">
      <c r="A592" s="11">
        <v>2</v>
      </c>
      <c r="B592" s="10" t="s">
        <v>19</v>
      </c>
      <c r="C592" s="11">
        <v>7920</v>
      </c>
      <c r="D592" s="11"/>
      <c r="E592" s="11"/>
      <c r="F592" s="11">
        <f>C592+D592-E592</f>
        <v>7920</v>
      </c>
    </row>
    <row r="593" spans="1:6" ht="39" customHeight="1">
      <c r="A593" s="9" t="s">
        <v>20</v>
      </c>
      <c r="B593" s="12" t="s">
        <v>8</v>
      </c>
      <c r="C593" s="11"/>
      <c r="D593" s="11"/>
      <c r="E593" s="11"/>
      <c r="F593" s="11">
        <f>C593+D593-E593</f>
        <v>0</v>
      </c>
    </row>
    <row r="594" spans="1:6" ht="19.5" customHeight="1">
      <c r="A594" s="11" t="s">
        <v>21</v>
      </c>
      <c r="B594" s="12" t="s">
        <v>6</v>
      </c>
      <c r="C594" s="11"/>
      <c r="D594" s="11"/>
      <c r="E594" s="11"/>
      <c r="F594" s="11">
        <f>C594+D594-E594</f>
        <v>0</v>
      </c>
    </row>
    <row r="595" spans="1:6" ht="25.5" customHeight="1">
      <c r="A595" s="11"/>
      <c r="B595" s="13" t="s">
        <v>27</v>
      </c>
      <c r="C595" s="14">
        <f>SUM(C591:C594)</f>
        <v>4868817</v>
      </c>
      <c r="D595" s="14">
        <f>SUM(D591:D594)</f>
        <v>0</v>
      </c>
      <c r="E595" s="14">
        <f>SUM(E591:E594)</f>
        <v>0</v>
      </c>
      <c r="F595" s="14">
        <f>SUM(F591:F594)</f>
        <v>4868817</v>
      </c>
    </row>
    <row r="597" spans="1:6" ht="15.75" thickBot="1">
      <c r="A597" s="15"/>
      <c r="B597" s="16" t="s">
        <v>28</v>
      </c>
      <c r="C597" s="43" t="s">
        <v>93</v>
      </c>
      <c r="D597" s="43"/>
      <c r="E597" s="15"/>
      <c r="F597" s="15"/>
    </row>
    <row r="598" spans="1:6" ht="22.5" customHeight="1">
      <c r="A598" s="17"/>
      <c r="B598" s="18"/>
      <c r="C598" s="20"/>
      <c r="D598" s="20"/>
      <c r="E598" s="17"/>
      <c r="F598" s="17"/>
    </row>
    <row r="599" ht="15">
      <c r="B599" s="5" t="s">
        <v>110</v>
      </c>
    </row>
    <row r="600" spans="1:6" ht="42.75" customHeight="1">
      <c r="A600" s="6" t="s">
        <v>0</v>
      </c>
      <c r="B600" s="5" t="s">
        <v>26</v>
      </c>
      <c r="C600" s="7" t="s">
        <v>135</v>
      </c>
      <c r="D600" s="7" t="s">
        <v>14</v>
      </c>
      <c r="E600" s="7" t="s">
        <v>15</v>
      </c>
      <c r="F600" s="7" t="s">
        <v>148</v>
      </c>
    </row>
    <row r="601" spans="1:6" ht="30.75" customHeight="1">
      <c r="A601" s="6" t="s">
        <v>16</v>
      </c>
      <c r="B601" s="8" t="s">
        <v>17</v>
      </c>
      <c r="C601" s="7">
        <f>C602+C603</f>
        <v>31430630</v>
      </c>
      <c r="D601" s="7">
        <f>D602+D603</f>
        <v>0</v>
      </c>
      <c r="E601" s="7">
        <f>E602+E603</f>
        <v>0</v>
      </c>
      <c r="F601" s="7">
        <f>F602+F603</f>
        <v>31430630</v>
      </c>
    </row>
    <row r="602" spans="1:6" ht="27.75" customHeight="1">
      <c r="A602" s="9">
        <v>1</v>
      </c>
      <c r="B602" s="10" t="s">
        <v>18</v>
      </c>
      <c r="C602" s="11">
        <v>31422710</v>
      </c>
      <c r="D602" s="11"/>
      <c r="E602" s="11"/>
      <c r="F602" s="11">
        <f>C602+D602-E602</f>
        <v>31422710</v>
      </c>
    </row>
    <row r="603" spans="1:6" ht="19.5" customHeight="1">
      <c r="A603" s="11">
        <v>2</v>
      </c>
      <c r="B603" s="10" t="s">
        <v>19</v>
      </c>
      <c r="C603" s="11">
        <v>7920</v>
      </c>
      <c r="D603" s="11"/>
      <c r="E603" s="11"/>
      <c r="F603" s="11">
        <f>C603+D603-E603</f>
        <v>7920</v>
      </c>
    </row>
    <row r="604" spans="1:6" ht="38.25" customHeight="1">
      <c r="A604" s="9" t="s">
        <v>20</v>
      </c>
      <c r="B604" s="12" t="s">
        <v>8</v>
      </c>
      <c r="C604" s="11"/>
      <c r="D604" s="11"/>
      <c r="E604" s="11"/>
      <c r="F604" s="11">
        <f>C604+D604-E604</f>
        <v>0</v>
      </c>
    </row>
    <row r="605" spans="1:6" ht="19.5" customHeight="1">
      <c r="A605" s="11" t="s">
        <v>21</v>
      </c>
      <c r="B605" s="12" t="s">
        <v>6</v>
      </c>
      <c r="C605" s="11"/>
      <c r="D605" s="11"/>
      <c r="E605" s="11"/>
      <c r="F605" s="11">
        <f>C605+D605-E605</f>
        <v>0</v>
      </c>
    </row>
    <row r="606" spans="1:6" ht="25.5" customHeight="1">
      <c r="A606" s="11"/>
      <c r="B606" s="13" t="s">
        <v>27</v>
      </c>
      <c r="C606" s="14">
        <f>SUM(C602:C605)</f>
        <v>31430630</v>
      </c>
      <c r="D606" s="14">
        <f>SUM(D602:D605)</f>
        <v>0</v>
      </c>
      <c r="E606" s="14">
        <f>SUM(E602:E605)</f>
        <v>0</v>
      </c>
      <c r="F606" s="14">
        <f>SUM(F602:F605)</f>
        <v>31430630</v>
      </c>
    </row>
    <row r="608" spans="1:6" ht="15.75" thickBot="1">
      <c r="A608" s="15"/>
      <c r="B608" s="16" t="s">
        <v>28</v>
      </c>
      <c r="C608" s="43" t="s">
        <v>99</v>
      </c>
      <c r="D608" s="43"/>
      <c r="E608" s="15"/>
      <c r="F608" s="15"/>
    </row>
    <row r="610" ht="15">
      <c r="B610" s="5" t="s">
        <v>111</v>
      </c>
    </row>
    <row r="611" spans="1:6" ht="54.75" customHeight="1">
      <c r="A611" s="6" t="s">
        <v>0</v>
      </c>
      <c r="B611" s="5" t="s">
        <v>26</v>
      </c>
      <c r="C611" s="7" t="s">
        <v>135</v>
      </c>
      <c r="D611" s="7" t="s">
        <v>14</v>
      </c>
      <c r="E611" s="7" t="s">
        <v>15</v>
      </c>
      <c r="F611" s="7" t="s">
        <v>148</v>
      </c>
    </row>
    <row r="612" spans="1:6" ht="27" customHeight="1">
      <c r="A612" s="6" t="s">
        <v>16</v>
      </c>
      <c r="B612" s="8" t="s">
        <v>17</v>
      </c>
      <c r="C612" s="7">
        <f>C613+C614</f>
        <v>2217016</v>
      </c>
      <c r="D612" s="7">
        <f>D613+D614</f>
        <v>0</v>
      </c>
      <c r="E612" s="7">
        <f>E613+E614</f>
        <v>0</v>
      </c>
      <c r="F612" s="7">
        <f>F613+F614</f>
        <v>2217016</v>
      </c>
    </row>
    <row r="613" spans="1:6" ht="20.25" customHeight="1">
      <c r="A613" s="9">
        <v>1</v>
      </c>
      <c r="B613" s="10" t="s">
        <v>18</v>
      </c>
      <c r="C613" s="11">
        <v>2209096</v>
      </c>
      <c r="D613" s="11"/>
      <c r="E613" s="11"/>
      <c r="F613" s="11">
        <f>C613+D613-E613</f>
        <v>2209096</v>
      </c>
    </row>
    <row r="614" spans="1:6" ht="19.5" customHeight="1">
      <c r="A614" s="11">
        <v>2</v>
      </c>
      <c r="B614" s="10" t="s">
        <v>19</v>
      </c>
      <c r="C614" s="11">
        <v>7920</v>
      </c>
      <c r="D614" s="11"/>
      <c r="E614" s="11"/>
      <c r="F614" s="11">
        <f>C614+D614-E614</f>
        <v>7920</v>
      </c>
    </row>
    <row r="615" spans="1:6" ht="33.75" customHeight="1">
      <c r="A615" s="9" t="s">
        <v>20</v>
      </c>
      <c r="B615" s="12" t="s">
        <v>8</v>
      </c>
      <c r="C615" s="11"/>
      <c r="D615" s="11"/>
      <c r="E615" s="11"/>
      <c r="F615" s="11">
        <f>C615+D615-E615</f>
        <v>0</v>
      </c>
    </row>
    <row r="616" spans="1:6" ht="28.5" customHeight="1">
      <c r="A616" s="11" t="s">
        <v>21</v>
      </c>
      <c r="B616" s="12" t="s">
        <v>6</v>
      </c>
      <c r="C616" s="11"/>
      <c r="D616" s="11"/>
      <c r="E616" s="11"/>
      <c r="F616" s="11">
        <f>C616+D616-E616</f>
        <v>0</v>
      </c>
    </row>
    <row r="617" spans="1:6" ht="19.5" customHeight="1">
      <c r="A617" s="11"/>
      <c r="B617" s="13" t="s">
        <v>27</v>
      </c>
      <c r="C617" s="14">
        <f>SUM(C613:C616)</f>
        <v>2217016</v>
      </c>
      <c r="D617" s="14">
        <f>SUM(D613:D616)</f>
        <v>0</v>
      </c>
      <c r="E617" s="14">
        <f>SUM(E613:E616)</f>
        <v>0</v>
      </c>
      <c r="F617" s="14">
        <f>SUM(F613:F616)</f>
        <v>2217016</v>
      </c>
    </row>
    <row r="618" ht="9" customHeight="1"/>
    <row r="619" spans="1:6" ht="15.75" thickBot="1">
      <c r="A619" s="15"/>
      <c r="B619" s="16" t="s">
        <v>28</v>
      </c>
      <c r="C619" s="43" t="s">
        <v>130</v>
      </c>
      <c r="D619" s="43"/>
      <c r="E619" s="15"/>
      <c r="F619" s="15"/>
    </row>
    <row r="620" spans="1:6" ht="15">
      <c r="A620" s="17"/>
      <c r="B620" s="18"/>
      <c r="C620" s="20"/>
      <c r="D620" s="20"/>
      <c r="E620" s="17"/>
      <c r="F620" s="17"/>
    </row>
    <row r="621" ht="24" customHeight="1">
      <c r="B621" s="5" t="s">
        <v>112</v>
      </c>
    </row>
    <row r="622" spans="1:6" ht="56.25" customHeight="1">
      <c r="A622" s="6" t="s">
        <v>0</v>
      </c>
      <c r="B622" s="5" t="s">
        <v>26</v>
      </c>
      <c r="C622" s="7" t="s">
        <v>135</v>
      </c>
      <c r="D622" s="7" t="s">
        <v>14</v>
      </c>
      <c r="E622" s="7" t="s">
        <v>15</v>
      </c>
      <c r="F622" s="7" t="s">
        <v>148</v>
      </c>
    </row>
    <row r="623" spans="1:6" ht="30.75" customHeight="1">
      <c r="A623" s="6" t="s">
        <v>16</v>
      </c>
      <c r="B623" s="8" t="s">
        <v>17</v>
      </c>
      <c r="C623" s="7">
        <f>C624+C625</f>
        <v>182859</v>
      </c>
      <c r="D623" s="7">
        <f>D624+D625</f>
        <v>0</v>
      </c>
      <c r="E623" s="7">
        <f>E624+E625</f>
        <v>0</v>
      </c>
      <c r="F623" s="7">
        <f>F624+F625</f>
        <v>182859</v>
      </c>
    </row>
    <row r="624" spans="1:6" ht="21.75" customHeight="1">
      <c r="A624" s="9">
        <v>1</v>
      </c>
      <c r="B624" s="10" t="s">
        <v>18</v>
      </c>
      <c r="C624" s="11">
        <v>174939</v>
      </c>
      <c r="D624" s="11"/>
      <c r="E624" s="11"/>
      <c r="F624" s="11">
        <f>C624+D624-E624</f>
        <v>174939</v>
      </c>
    </row>
    <row r="625" spans="1:6" ht="19.5" customHeight="1">
      <c r="A625" s="11">
        <v>2</v>
      </c>
      <c r="B625" s="10" t="s">
        <v>19</v>
      </c>
      <c r="C625" s="11">
        <v>7920</v>
      </c>
      <c r="D625" s="11"/>
      <c r="E625" s="11"/>
      <c r="F625" s="24">
        <f>C625+D625-E625</f>
        <v>7920</v>
      </c>
    </row>
    <row r="626" spans="1:6" ht="33.75" customHeight="1">
      <c r="A626" s="9" t="s">
        <v>20</v>
      </c>
      <c r="B626" s="12" t="s">
        <v>8</v>
      </c>
      <c r="C626" s="11"/>
      <c r="D626" s="11"/>
      <c r="E626" s="11"/>
      <c r="F626" s="11">
        <f>C626+D626-E626</f>
        <v>0</v>
      </c>
    </row>
    <row r="627" spans="1:6" ht="29.25" customHeight="1">
      <c r="A627" s="11" t="s">
        <v>21</v>
      </c>
      <c r="B627" s="12" t="s">
        <v>6</v>
      </c>
      <c r="C627" s="11"/>
      <c r="D627" s="11"/>
      <c r="E627" s="11"/>
      <c r="F627" s="11">
        <f>C627+D627-E627</f>
        <v>0</v>
      </c>
    </row>
    <row r="628" spans="1:6" ht="25.5" customHeight="1">
      <c r="A628" s="11"/>
      <c r="B628" s="13" t="s">
        <v>27</v>
      </c>
      <c r="C628" s="14">
        <f>SUM(C624:C627)</f>
        <v>182859</v>
      </c>
      <c r="D628" s="14">
        <f>SUM(D624:D627)</f>
        <v>0</v>
      </c>
      <c r="E628" s="14">
        <f>SUM(E624:E627)</f>
        <v>0</v>
      </c>
      <c r="F628" s="22">
        <f>SUM(F624:F627)</f>
        <v>182859</v>
      </c>
    </row>
    <row r="630" spans="1:6" ht="15.75" thickBot="1">
      <c r="A630" s="15"/>
      <c r="B630" s="16" t="s">
        <v>28</v>
      </c>
      <c r="C630" s="43" t="s">
        <v>113</v>
      </c>
      <c r="D630" s="43"/>
      <c r="E630" s="15"/>
      <c r="F630" s="15"/>
    </row>
    <row r="631" spans="1:6" ht="24.75" customHeight="1">
      <c r="A631" s="17"/>
      <c r="B631" s="18"/>
      <c r="C631" s="19"/>
      <c r="D631" s="20"/>
      <c r="E631" s="17"/>
      <c r="F631" s="17"/>
    </row>
    <row r="632" ht="51.75" customHeight="1">
      <c r="B632" s="25" t="s">
        <v>114</v>
      </c>
    </row>
    <row r="633" spans="1:6" ht="45.75" customHeight="1">
      <c r="A633" s="6" t="s">
        <v>0</v>
      </c>
      <c r="B633" s="5" t="s">
        <v>26</v>
      </c>
      <c r="C633" s="7" t="s">
        <v>135</v>
      </c>
      <c r="D633" s="7" t="s">
        <v>14</v>
      </c>
      <c r="E633" s="7" t="s">
        <v>15</v>
      </c>
      <c r="F633" s="7" t="s">
        <v>148</v>
      </c>
    </row>
    <row r="634" spans="1:6" ht="27" customHeight="1">
      <c r="A634" s="6" t="s">
        <v>16</v>
      </c>
      <c r="B634" s="8" t="s">
        <v>17</v>
      </c>
      <c r="C634" s="40">
        <f>C635+C636</f>
        <v>241845</v>
      </c>
      <c r="D634" s="40">
        <f>D635+D636</f>
        <v>0</v>
      </c>
      <c r="E634" s="40">
        <f>E635+E636</f>
        <v>0</v>
      </c>
      <c r="F634" s="40">
        <f>F635+F636</f>
        <v>241845</v>
      </c>
    </row>
    <row r="635" spans="1:6" ht="22.5" customHeight="1">
      <c r="A635" s="9">
        <v>1</v>
      </c>
      <c r="B635" s="10" t="s">
        <v>18</v>
      </c>
      <c r="C635" s="26">
        <v>233925</v>
      </c>
      <c r="D635" s="26"/>
      <c r="E635" s="26"/>
      <c r="F635" s="26">
        <f>C635+D635-E635</f>
        <v>233925</v>
      </c>
    </row>
    <row r="636" spans="1:6" ht="27" customHeight="1">
      <c r="A636" s="11">
        <v>2</v>
      </c>
      <c r="B636" s="10" t="s">
        <v>19</v>
      </c>
      <c r="C636" s="26">
        <v>7920</v>
      </c>
      <c r="D636" s="31"/>
      <c r="E636" s="26"/>
      <c r="F636" s="26">
        <f>C636+D636-E636</f>
        <v>7920</v>
      </c>
    </row>
    <row r="637" spans="1:6" ht="27" customHeight="1">
      <c r="A637" s="9" t="s">
        <v>20</v>
      </c>
      <c r="B637" s="12" t="s">
        <v>8</v>
      </c>
      <c r="C637" s="31"/>
      <c r="D637" s="31"/>
      <c r="E637" s="31"/>
      <c r="F637" s="26">
        <f>C637+D637-E637</f>
        <v>0</v>
      </c>
    </row>
    <row r="638" spans="1:6" ht="27" customHeight="1">
      <c r="A638" s="11" t="s">
        <v>21</v>
      </c>
      <c r="B638" s="12" t="s">
        <v>6</v>
      </c>
      <c r="C638" s="26"/>
      <c r="D638" s="31"/>
      <c r="E638" s="31"/>
      <c r="F638" s="26">
        <f>C638+D638-E638</f>
        <v>0</v>
      </c>
    </row>
    <row r="639" spans="1:6" ht="21.75" customHeight="1">
      <c r="A639" s="11"/>
      <c r="B639" s="13" t="s">
        <v>27</v>
      </c>
      <c r="C639" s="21">
        <f>SUM(C635:C638)</f>
        <v>241845</v>
      </c>
      <c r="D639" s="21">
        <f>SUM(D635:D638)</f>
        <v>0</v>
      </c>
      <c r="E639" s="21">
        <f>SUM(E635:E638)</f>
        <v>0</v>
      </c>
      <c r="F639" s="21">
        <f>SUM(F635:F638)</f>
        <v>241845</v>
      </c>
    </row>
    <row r="640" ht="12.75" customHeight="1"/>
    <row r="641" spans="1:6" ht="15.75" thickBot="1">
      <c r="A641" s="15"/>
      <c r="B641" s="16" t="s">
        <v>28</v>
      </c>
      <c r="C641" s="43" t="s">
        <v>115</v>
      </c>
      <c r="D641" s="43"/>
      <c r="E641" s="15"/>
      <c r="F641" s="15"/>
    </row>
    <row r="642" spans="1:6" ht="15">
      <c r="A642" s="17"/>
      <c r="B642" s="18"/>
      <c r="C642" s="20"/>
      <c r="D642" s="20"/>
      <c r="E642" s="17"/>
      <c r="F642" s="17"/>
    </row>
    <row r="643" ht="36.75" customHeight="1">
      <c r="B643" s="25" t="s">
        <v>116</v>
      </c>
    </row>
    <row r="644" spans="1:6" ht="42" customHeight="1">
      <c r="A644" s="6" t="s">
        <v>0</v>
      </c>
      <c r="B644" s="5" t="s">
        <v>26</v>
      </c>
      <c r="C644" s="7" t="s">
        <v>135</v>
      </c>
      <c r="D644" s="7" t="s">
        <v>14</v>
      </c>
      <c r="E644" s="7" t="s">
        <v>15</v>
      </c>
      <c r="F644" s="7" t="s">
        <v>148</v>
      </c>
    </row>
    <row r="645" spans="1:6" ht="27" customHeight="1">
      <c r="A645" s="6" t="s">
        <v>16</v>
      </c>
      <c r="B645" s="8" t="s">
        <v>17</v>
      </c>
      <c r="C645" s="7">
        <f>C646+C647</f>
        <v>5293831</v>
      </c>
      <c r="D645" s="7">
        <f>D646+D647</f>
        <v>0</v>
      </c>
      <c r="E645" s="7">
        <f>E646+E647</f>
        <v>0</v>
      </c>
      <c r="F645" s="7">
        <f>F646+F647</f>
        <v>5293831</v>
      </c>
    </row>
    <row r="646" spans="1:6" ht="32.25" customHeight="1">
      <c r="A646" s="9">
        <v>1</v>
      </c>
      <c r="B646" s="10" t="s">
        <v>18</v>
      </c>
      <c r="C646" s="11">
        <v>5285911</v>
      </c>
      <c r="D646" s="11"/>
      <c r="E646" s="11"/>
      <c r="F646" s="11">
        <f>C646+D646-E646</f>
        <v>5285911</v>
      </c>
    </row>
    <row r="647" spans="1:6" ht="21.75" customHeight="1">
      <c r="A647" s="11">
        <v>2</v>
      </c>
      <c r="B647" s="10" t="s">
        <v>19</v>
      </c>
      <c r="C647" s="11">
        <v>7920</v>
      </c>
      <c r="D647" s="11"/>
      <c r="E647" s="11"/>
      <c r="F647" s="11">
        <f>C647+D647-E647</f>
        <v>7920</v>
      </c>
    </row>
    <row r="648" spans="1:6" ht="28.5" customHeight="1">
      <c r="A648" s="9" t="s">
        <v>20</v>
      </c>
      <c r="B648" s="12" t="s">
        <v>8</v>
      </c>
      <c r="C648" s="11"/>
      <c r="D648" s="11"/>
      <c r="E648" s="11"/>
      <c r="F648" s="11">
        <f>C648+D648-E648</f>
        <v>0</v>
      </c>
    </row>
    <row r="649" spans="1:6" ht="21.75" customHeight="1">
      <c r="A649" s="11" t="s">
        <v>21</v>
      </c>
      <c r="B649" s="12" t="s">
        <v>6</v>
      </c>
      <c r="C649" s="11"/>
      <c r="D649" s="11"/>
      <c r="E649" s="11"/>
      <c r="F649" s="11">
        <f>C649+D649-E649</f>
        <v>0</v>
      </c>
    </row>
    <row r="650" spans="1:6" ht="20.25" customHeight="1">
      <c r="A650" s="11"/>
      <c r="B650" s="13" t="s">
        <v>27</v>
      </c>
      <c r="C650" s="27">
        <f>SUM(C646:C649)</f>
        <v>5293831</v>
      </c>
      <c r="D650" s="27">
        <f>SUM(D646:D649)</f>
        <v>0</v>
      </c>
      <c r="E650" s="27">
        <f>SUM(E646:E649)</f>
        <v>0</v>
      </c>
      <c r="F650" s="27">
        <f>SUM(F646:F649)</f>
        <v>5293831</v>
      </c>
    </row>
    <row r="651" ht="12.75" customHeight="1"/>
    <row r="652" spans="1:6" ht="12.75" customHeight="1" thickBot="1">
      <c r="A652" s="15"/>
      <c r="B652" s="16" t="s">
        <v>28</v>
      </c>
      <c r="C652" s="43" t="s">
        <v>131</v>
      </c>
      <c r="D652" s="43"/>
      <c r="E652" s="15"/>
      <c r="F652" s="15"/>
    </row>
    <row r="653" spans="1:6" ht="29.25" customHeight="1">
      <c r="A653" s="17"/>
      <c r="B653" s="18"/>
      <c r="C653" s="19"/>
      <c r="D653" s="19"/>
      <c r="E653" s="17"/>
      <c r="F653" s="17"/>
    </row>
    <row r="654" ht="32.25" customHeight="1">
      <c r="B654" s="25" t="s">
        <v>117</v>
      </c>
    </row>
    <row r="655" spans="1:6" ht="42" customHeight="1">
      <c r="A655" s="6" t="s">
        <v>0</v>
      </c>
      <c r="B655" s="5" t="s">
        <v>26</v>
      </c>
      <c r="C655" s="7" t="s">
        <v>135</v>
      </c>
      <c r="D655" s="7" t="s">
        <v>14</v>
      </c>
      <c r="E655" s="7" t="s">
        <v>15</v>
      </c>
      <c r="F655" s="7" t="s">
        <v>148</v>
      </c>
    </row>
    <row r="656" spans="1:6" ht="27" customHeight="1">
      <c r="A656" s="6" t="s">
        <v>16</v>
      </c>
      <c r="B656" s="8" t="s">
        <v>17</v>
      </c>
      <c r="C656" s="7">
        <f>C657+C658</f>
        <v>7920</v>
      </c>
      <c r="D656" s="7">
        <f>D657+D658</f>
        <v>0</v>
      </c>
      <c r="E656" s="7">
        <f>E657+E658</f>
        <v>0</v>
      </c>
      <c r="F656" s="7">
        <f>F657+F658</f>
        <v>7920</v>
      </c>
    </row>
    <row r="657" spans="1:6" ht="32.25" customHeight="1">
      <c r="A657" s="9">
        <v>1</v>
      </c>
      <c r="B657" s="10" t="s">
        <v>18</v>
      </c>
      <c r="C657" s="11"/>
      <c r="D657" s="11"/>
      <c r="E657" s="11"/>
      <c r="F657" s="11">
        <f>C657+D657-E657</f>
        <v>0</v>
      </c>
    </row>
    <row r="658" spans="1:6" ht="21.75" customHeight="1">
      <c r="A658" s="11">
        <v>2</v>
      </c>
      <c r="B658" s="10" t="s">
        <v>19</v>
      </c>
      <c r="C658" s="11">
        <v>7920</v>
      </c>
      <c r="D658" s="11"/>
      <c r="E658" s="11"/>
      <c r="F658" s="11">
        <f>C658+D658-E658</f>
        <v>7920</v>
      </c>
    </row>
    <row r="659" spans="1:6" ht="28.5" customHeight="1">
      <c r="A659" s="9" t="s">
        <v>20</v>
      </c>
      <c r="B659" s="12" t="s">
        <v>8</v>
      </c>
      <c r="C659" s="11"/>
      <c r="D659" s="11"/>
      <c r="E659" s="11"/>
      <c r="F659" s="11">
        <f>C659+D659-E659</f>
        <v>0</v>
      </c>
    </row>
    <row r="660" spans="1:6" ht="21.75" customHeight="1">
      <c r="A660" s="11" t="s">
        <v>21</v>
      </c>
      <c r="B660" s="12" t="s">
        <v>6</v>
      </c>
      <c r="C660" s="11"/>
      <c r="D660" s="11"/>
      <c r="E660" s="11"/>
      <c r="F660" s="11">
        <f>C660+D660-E660</f>
        <v>0</v>
      </c>
    </row>
    <row r="661" spans="1:6" ht="20.25" customHeight="1">
      <c r="A661" s="11"/>
      <c r="B661" s="13" t="s">
        <v>27</v>
      </c>
      <c r="C661" s="27">
        <f>SUM(C657:C660)</f>
        <v>7920</v>
      </c>
      <c r="D661" s="27">
        <f>SUM(D657:D660)</f>
        <v>0</v>
      </c>
      <c r="E661" s="27">
        <f>SUM(E657:E660)</f>
        <v>0</v>
      </c>
      <c r="F661" s="27">
        <f>SUM(F657:F660)</f>
        <v>7920</v>
      </c>
    </row>
    <row r="662" ht="12.75" customHeight="1"/>
    <row r="663" spans="1:6" ht="12.75" customHeight="1" thickBot="1">
      <c r="A663" s="15"/>
      <c r="B663" s="16" t="s">
        <v>28</v>
      </c>
      <c r="C663" s="43" t="s">
        <v>144</v>
      </c>
      <c r="D663" s="43"/>
      <c r="E663" s="15"/>
      <c r="F663" s="15"/>
    </row>
    <row r="664" spans="1:6" ht="12.75" customHeight="1">
      <c r="A664" s="17"/>
      <c r="B664" s="18"/>
      <c r="C664" s="19"/>
      <c r="D664" s="19"/>
      <c r="E664" s="17"/>
      <c r="F664" s="17"/>
    </row>
    <row r="665" ht="40.5" customHeight="1">
      <c r="B665" s="25" t="s">
        <v>118</v>
      </c>
    </row>
    <row r="666" spans="1:6" ht="42" customHeight="1">
      <c r="A666" s="6" t="s">
        <v>0</v>
      </c>
      <c r="B666" s="5" t="s">
        <v>26</v>
      </c>
      <c r="C666" s="7" t="s">
        <v>135</v>
      </c>
      <c r="D666" s="7" t="s">
        <v>14</v>
      </c>
      <c r="E666" s="7" t="s">
        <v>15</v>
      </c>
      <c r="F666" s="7" t="s">
        <v>148</v>
      </c>
    </row>
    <row r="667" spans="1:6" ht="27" customHeight="1">
      <c r="A667" s="6" t="s">
        <v>16</v>
      </c>
      <c r="B667" s="8" t="s">
        <v>17</v>
      </c>
      <c r="C667" s="7">
        <f>C668+C669</f>
        <v>1548773</v>
      </c>
      <c r="D667" s="7">
        <f>D668+D669</f>
        <v>0</v>
      </c>
      <c r="E667" s="7">
        <f>E668+E669</f>
        <v>0</v>
      </c>
      <c r="F667" s="7">
        <f>F668+F669</f>
        <v>1548773</v>
      </c>
    </row>
    <row r="668" spans="1:6" ht="32.25" customHeight="1">
      <c r="A668" s="9">
        <v>1</v>
      </c>
      <c r="B668" s="10" t="s">
        <v>18</v>
      </c>
      <c r="C668" s="11">
        <v>1540853</v>
      </c>
      <c r="D668" s="11"/>
      <c r="E668" s="11"/>
      <c r="F668" s="11">
        <f>C668+D668-E668</f>
        <v>1540853</v>
      </c>
    </row>
    <row r="669" spans="1:6" ht="21.75" customHeight="1">
      <c r="A669" s="11">
        <v>2</v>
      </c>
      <c r="B669" s="10" t="s">
        <v>19</v>
      </c>
      <c r="C669" s="11">
        <v>7920</v>
      </c>
      <c r="D669" s="11"/>
      <c r="E669" s="11"/>
      <c r="F669" s="11">
        <f>C669+D669-E669</f>
        <v>7920</v>
      </c>
    </row>
    <row r="670" spans="1:6" ht="28.5" customHeight="1">
      <c r="A670" s="9" t="s">
        <v>20</v>
      </c>
      <c r="B670" s="12" t="s">
        <v>8</v>
      </c>
      <c r="C670" s="11"/>
      <c r="D670" s="11"/>
      <c r="E670" s="11"/>
      <c r="F670" s="11">
        <f>C670+D670-E670</f>
        <v>0</v>
      </c>
    </row>
    <row r="671" spans="1:6" ht="21.75" customHeight="1">
      <c r="A671" s="11" t="s">
        <v>21</v>
      </c>
      <c r="B671" s="12" t="s">
        <v>6</v>
      </c>
      <c r="C671" s="11"/>
      <c r="D671" s="11"/>
      <c r="E671" s="11"/>
      <c r="F671" s="11">
        <f>C671+D671-E671</f>
        <v>0</v>
      </c>
    </row>
    <row r="672" spans="1:6" ht="20.25" customHeight="1">
      <c r="A672" s="11"/>
      <c r="B672" s="13" t="s">
        <v>27</v>
      </c>
      <c r="C672" s="27">
        <f>SUM(C668:C671)</f>
        <v>1548773</v>
      </c>
      <c r="D672" s="27">
        <f>SUM(D668:D671)</f>
        <v>0</v>
      </c>
      <c r="E672" s="27">
        <f>SUM(E668:E671)</f>
        <v>0</v>
      </c>
      <c r="F672" s="27">
        <f>SUM(F668:F671)</f>
        <v>1548773</v>
      </c>
    </row>
    <row r="673" ht="12.75" customHeight="1"/>
    <row r="674" spans="1:6" ht="12.75" customHeight="1" thickBot="1">
      <c r="A674" s="15"/>
      <c r="B674" s="16" t="s">
        <v>28</v>
      </c>
      <c r="C674" s="43" t="s">
        <v>119</v>
      </c>
      <c r="D674" s="43"/>
      <c r="E674" s="15"/>
      <c r="F674" s="15"/>
    </row>
    <row r="675" spans="1:6" ht="12.75" customHeight="1">
      <c r="A675" s="17"/>
      <c r="B675" s="18"/>
      <c r="C675" s="19"/>
      <c r="D675" s="19"/>
      <c r="E675" s="17"/>
      <c r="F675" s="17"/>
    </row>
    <row r="676" ht="33.75" customHeight="1">
      <c r="B676" s="25" t="s">
        <v>120</v>
      </c>
    </row>
    <row r="677" spans="1:6" ht="42" customHeight="1">
      <c r="A677" s="6" t="s">
        <v>0</v>
      </c>
      <c r="B677" s="5" t="s">
        <v>26</v>
      </c>
      <c r="C677" s="7" t="s">
        <v>135</v>
      </c>
      <c r="D677" s="7" t="s">
        <v>14</v>
      </c>
      <c r="E677" s="7" t="s">
        <v>15</v>
      </c>
      <c r="F677" s="7" t="s">
        <v>148</v>
      </c>
    </row>
    <row r="678" spans="1:6" ht="27" customHeight="1">
      <c r="A678" s="6" t="s">
        <v>16</v>
      </c>
      <c r="B678" s="8" t="s">
        <v>17</v>
      </c>
      <c r="C678" s="7">
        <f>C679+C680</f>
        <v>866084</v>
      </c>
      <c r="D678" s="7">
        <f>D679+D680</f>
        <v>0</v>
      </c>
      <c r="E678" s="7">
        <f>E679+E680</f>
        <v>0</v>
      </c>
      <c r="F678" s="7">
        <f>F679+F680</f>
        <v>866084</v>
      </c>
    </row>
    <row r="679" spans="1:6" ht="32.25" customHeight="1">
      <c r="A679" s="9">
        <v>1</v>
      </c>
      <c r="B679" s="10" t="s">
        <v>18</v>
      </c>
      <c r="C679" s="11">
        <v>858164</v>
      </c>
      <c r="D679" s="11"/>
      <c r="E679" s="11"/>
      <c r="F679" s="11">
        <f>C679+D679-E679</f>
        <v>858164</v>
      </c>
    </row>
    <row r="680" spans="1:6" ht="21.75" customHeight="1">
      <c r="A680" s="11">
        <v>2</v>
      </c>
      <c r="B680" s="10" t="s">
        <v>19</v>
      </c>
      <c r="C680" s="11">
        <v>7920</v>
      </c>
      <c r="D680" s="11"/>
      <c r="E680" s="11"/>
      <c r="F680" s="11">
        <f>C680+D680-E680</f>
        <v>7920</v>
      </c>
    </row>
    <row r="681" spans="1:6" ht="28.5" customHeight="1">
      <c r="A681" s="9" t="s">
        <v>20</v>
      </c>
      <c r="B681" s="12" t="s">
        <v>8</v>
      </c>
      <c r="C681" s="11"/>
      <c r="D681" s="11"/>
      <c r="E681" s="11"/>
      <c r="F681" s="11">
        <f>C681+D681-E681</f>
        <v>0</v>
      </c>
    </row>
    <row r="682" spans="1:6" ht="21.75" customHeight="1">
      <c r="A682" s="11" t="s">
        <v>21</v>
      </c>
      <c r="B682" s="12" t="s">
        <v>6</v>
      </c>
      <c r="C682" s="11"/>
      <c r="D682" s="11"/>
      <c r="E682" s="11"/>
      <c r="F682" s="11">
        <f>C682+D682-E682</f>
        <v>0</v>
      </c>
    </row>
    <row r="683" spans="1:6" ht="20.25" customHeight="1">
      <c r="A683" s="11"/>
      <c r="B683" s="13" t="s">
        <v>27</v>
      </c>
      <c r="C683" s="27">
        <f>SUM(C679:C682)</f>
        <v>866084</v>
      </c>
      <c r="D683" s="27">
        <f>SUM(D679:D682)</f>
        <v>0</v>
      </c>
      <c r="E683" s="27">
        <f>SUM(E679:E682)</f>
        <v>0</v>
      </c>
      <c r="F683" s="27">
        <f>SUM(F679:F682)</f>
        <v>866084</v>
      </c>
    </row>
    <row r="684" ht="12.75" customHeight="1"/>
    <row r="685" spans="1:6" ht="12.75" customHeight="1" thickBot="1">
      <c r="A685" s="15"/>
      <c r="B685" s="16" t="s">
        <v>28</v>
      </c>
      <c r="C685" s="43" t="s">
        <v>81</v>
      </c>
      <c r="D685" s="43"/>
      <c r="E685" s="15"/>
      <c r="F685" s="15"/>
    </row>
    <row r="686" spans="1:6" ht="12.75" customHeight="1">
      <c r="A686" s="17"/>
      <c r="B686" s="18"/>
      <c r="C686" s="19"/>
      <c r="D686" s="19"/>
      <c r="E686" s="17"/>
      <c r="F686" s="17"/>
    </row>
    <row r="687" spans="1:6" ht="15.75" customHeight="1">
      <c r="A687" s="17"/>
      <c r="B687" s="18"/>
      <c r="C687" s="20"/>
      <c r="D687" s="20"/>
      <c r="E687" s="17"/>
      <c r="F687" s="17"/>
    </row>
    <row r="688" ht="33" customHeight="1">
      <c r="B688" s="25" t="s">
        <v>121</v>
      </c>
    </row>
    <row r="689" spans="1:6" ht="42" customHeight="1">
      <c r="A689" s="6" t="s">
        <v>0</v>
      </c>
      <c r="B689" s="5" t="s">
        <v>26</v>
      </c>
      <c r="C689" s="7" t="s">
        <v>135</v>
      </c>
      <c r="D689" s="7" t="s">
        <v>14</v>
      </c>
      <c r="E689" s="7" t="s">
        <v>15</v>
      </c>
      <c r="F689" s="7" t="s">
        <v>148</v>
      </c>
    </row>
    <row r="690" spans="1:6" ht="27.75" customHeight="1">
      <c r="A690" s="6" t="s">
        <v>16</v>
      </c>
      <c r="B690" s="8" t="s">
        <v>17</v>
      </c>
      <c r="C690" s="7">
        <f>C691+C692</f>
        <v>2558774</v>
      </c>
      <c r="D690" s="7">
        <f>D691+D692</f>
        <v>0</v>
      </c>
      <c r="E690" s="7">
        <f>E691+E692</f>
        <v>0</v>
      </c>
      <c r="F690" s="7">
        <f>F691+F692</f>
        <v>2558774</v>
      </c>
    </row>
    <row r="691" spans="1:6" ht="19.5" customHeight="1">
      <c r="A691" s="9">
        <v>1</v>
      </c>
      <c r="B691" s="10" t="s">
        <v>18</v>
      </c>
      <c r="C691" s="11">
        <v>2250854</v>
      </c>
      <c r="D691" s="11"/>
      <c r="E691" s="11"/>
      <c r="F691" s="11">
        <f>C691+D691-E691</f>
        <v>2250854</v>
      </c>
    </row>
    <row r="692" spans="1:6" ht="22.5" customHeight="1">
      <c r="A692" s="11">
        <v>2</v>
      </c>
      <c r="B692" s="10" t="s">
        <v>19</v>
      </c>
      <c r="C692" s="11">
        <v>307920</v>
      </c>
      <c r="D692" s="11"/>
      <c r="E692" s="11"/>
      <c r="F692" s="11">
        <f>C692+D692-E692</f>
        <v>307920</v>
      </c>
    </row>
    <row r="693" spans="1:6" ht="32.25" customHeight="1">
      <c r="A693" s="9" t="s">
        <v>20</v>
      </c>
      <c r="B693" s="12" t="s">
        <v>8</v>
      </c>
      <c r="C693" s="11"/>
      <c r="D693" s="11"/>
      <c r="E693" s="11"/>
      <c r="F693" s="11">
        <f>C693+D693-E693</f>
        <v>0</v>
      </c>
    </row>
    <row r="694" spans="1:6" ht="20.25" customHeight="1">
      <c r="A694" s="11" t="s">
        <v>21</v>
      </c>
      <c r="B694" s="12" t="s">
        <v>6</v>
      </c>
      <c r="C694" s="11"/>
      <c r="D694" s="11"/>
      <c r="E694" s="11"/>
      <c r="F694" s="11">
        <f>C694+D694-E694</f>
        <v>0</v>
      </c>
    </row>
    <row r="695" spans="1:6" ht="21" customHeight="1">
      <c r="A695" s="11"/>
      <c r="B695" s="13" t="s">
        <v>27</v>
      </c>
      <c r="C695" s="14">
        <f>SUM(C691:C694)</f>
        <v>2558774</v>
      </c>
      <c r="D695" s="14">
        <f>SUM(D691:D694)</f>
        <v>0</v>
      </c>
      <c r="E695" s="14">
        <f>SUM(E691:E694)</f>
        <v>0</v>
      </c>
      <c r="F695" s="14">
        <f>SUM(F691:F694)</f>
        <v>2558774</v>
      </c>
    </row>
    <row r="696" ht="12.75" customHeight="1"/>
    <row r="697" spans="1:6" ht="15" customHeight="1" thickBot="1">
      <c r="A697" s="15"/>
      <c r="B697" s="16" t="s">
        <v>28</v>
      </c>
      <c r="C697" s="43" t="s">
        <v>122</v>
      </c>
      <c r="D697" s="43"/>
      <c r="E697" s="15"/>
      <c r="F697" s="15"/>
    </row>
    <row r="698" spans="1:6" ht="13.5" customHeight="1">
      <c r="A698" s="17"/>
      <c r="B698" s="18"/>
      <c r="C698" s="19"/>
      <c r="D698" s="19"/>
      <c r="E698" s="17"/>
      <c r="F698" s="17"/>
    </row>
    <row r="699" spans="1:6" ht="13.5" customHeight="1">
      <c r="A699" s="17"/>
      <c r="B699" s="18"/>
      <c r="C699" s="19"/>
      <c r="D699" s="19"/>
      <c r="E699" s="17"/>
      <c r="F699" s="17"/>
    </row>
    <row r="700" ht="53.25" customHeight="1">
      <c r="B700" s="25" t="s">
        <v>123</v>
      </c>
    </row>
    <row r="701" spans="1:6" ht="42" customHeight="1">
      <c r="A701" s="6" t="s">
        <v>0</v>
      </c>
      <c r="B701" s="5" t="s">
        <v>26</v>
      </c>
      <c r="C701" s="7" t="s">
        <v>135</v>
      </c>
      <c r="D701" s="7" t="s">
        <v>14</v>
      </c>
      <c r="E701" s="7" t="s">
        <v>15</v>
      </c>
      <c r="F701" s="7" t="s">
        <v>148</v>
      </c>
    </row>
    <row r="702" spans="1:6" ht="27.75" customHeight="1">
      <c r="A702" s="6" t="s">
        <v>16</v>
      </c>
      <c r="B702" s="8" t="s">
        <v>17</v>
      </c>
      <c r="C702" s="7">
        <f>C703+C704</f>
        <v>7920</v>
      </c>
      <c r="D702" s="7">
        <f>D703+D704</f>
        <v>0</v>
      </c>
      <c r="E702" s="7">
        <f>E703+E704</f>
        <v>0</v>
      </c>
      <c r="F702" s="7">
        <f>F703+F704</f>
        <v>7920</v>
      </c>
    </row>
    <row r="703" spans="1:6" ht="19.5" customHeight="1">
      <c r="A703" s="9">
        <v>1</v>
      </c>
      <c r="B703" s="10" t="s">
        <v>18</v>
      </c>
      <c r="C703" s="11"/>
      <c r="D703" s="11"/>
      <c r="E703" s="11"/>
      <c r="F703" s="11">
        <f>C703+D703-E703</f>
        <v>0</v>
      </c>
    </row>
    <row r="704" spans="1:6" ht="22.5" customHeight="1">
      <c r="A704" s="11">
        <v>2</v>
      </c>
      <c r="B704" s="10" t="s">
        <v>19</v>
      </c>
      <c r="C704" s="11">
        <v>7920</v>
      </c>
      <c r="D704" s="11"/>
      <c r="E704" s="11"/>
      <c r="F704" s="11">
        <f>C704+D704-E704</f>
        <v>7920</v>
      </c>
    </row>
    <row r="705" spans="1:6" ht="32.25" customHeight="1">
      <c r="A705" s="9" t="s">
        <v>20</v>
      </c>
      <c r="B705" s="12" t="s">
        <v>8</v>
      </c>
      <c r="C705" s="11"/>
      <c r="D705" s="11"/>
      <c r="E705" s="11"/>
      <c r="F705" s="11">
        <f>C705+D705-E705</f>
        <v>0</v>
      </c>
    </row>
    <row r="706" spans="1:6" ht="20.25" customHeight="1">
      <c r="A706" s="11" t="s">
        <v>21</v>
      </c>
      <c r="B706" s="12" t="s">
        <v>6</v>
      </c>
      <c r="C706" s="11"/>
      <c r="D706" s="11"/>
      <c r="E706" s="11"/>
      <c r="F706" s="11">
        <f>C706+D706-E706</f>
        <v>0</v>
      </c>
    </row>
    <row r="707" spans="1:6" ht="21" customHeight="1">
      <c r="A707" s="11"/>
      <c r="B707" s="13" t="s">
        <v>27</v>
      </c>
      <c r="C707" s="14">
        <f>SUM(C703:C706)</f>
        <v>7920</v>
      </c>
      <c r="D707" s="14">
        <f>SUM(D703:D706)</f>
        <v>0</v>
      </c>
      <c r="E707" s="14">
        <f>SUM(E703:E706)</f>
        <v>0</v>
      </c>
      <c r="F707" s="14">
        <f>SUM(F703:F706)</f>
        <v>7920</v>
      </c>
    </row>
    <row r="708" ht="12.75" customHeight="1"/>
    <row r="709" spans="1:6" ht="15" customHeight="1" thickBot="1">
      <c r="A709" s="15"/>
      <c r="B709" s="16" t="s">
        <v>28</v>
      </c>
      <c r="C709" s="43" t="s">
        <v>132</v>
      </c>
      <c r="D709" s="43"/>
      <c r="E709" s="15"/>
      <c r="F709" s="15"/>
    </row>
    <row r="710" spans="1:6" ht="20.25" customHeight="1">
      <c r="A710" s="17"/>
      <c r="B710" s="33"/>
      <c r="C710" s="34"/>
      <c r="D710" s="34"/>
      <c r="E710" s="34"/>
      <c r="F710" s="20"/>
    </row>
    <row r="711" ht="21.75" customHeight="1">
      <c r="B711" s="5" t="s">
        <v>5</v>
      </c>
    </row>
    <row r="712" spans="1:6" ht="39.75" customHeight="1">
      <c r="A712" s="6" t="s">
        <v>0</v>
      </c>
      <c r="B712" s="5" t="s">
        <v>26</v>
      </c>
      <c r="C712" s="7" t="s">
        <v>135</v>
      </c>
      <c r="D712" s="7" t="s">
        <v>14</v>
      </c>
      <c r="E712" s="7" t="s">
        <v>15</v>
      </c>
      <c r="F712" s="7" t="s">
        <v>148</v>
      </c>
    </row>
    <row r="713" spans="1:6" ht="30.75" customHeight="1">
      <c r="A713" s="6" t="s">
        <v>16</v>
      </c>
      <c r="B713" s="8" t="s">
        <v>17</v>
      </c>
      <c r="C713" s="7">
        <f>C714+C715+C716</f>
        <v>1961655108</v>
      </c>
      <c r="D713" s="7">
        <f>D714+D715+D716</f>
        <v>265650750</v>
      </c>
      <c r="E713" s="7">
        <f>E714+E715+E716</f>
        <v>12000</v>
      </c>
      <c r="F713" s="7">
        <f>F714+F715+F716</f>
        <v>2227293858</v>
      </c>
    </row>
    <row r="714" spans="1:6" ht="17.25" customHeight="1">
      <c r="A714" s="9">
        <v>1</v>
      </c>
      <c r="B714" s="10" t="s">
        <v>18</v>
      </c>
      <c r="C714" s="11">
        <v>231239199</v>
      </c>
      <c r="D714" s="11"/>
      <c r="E714" s="11"/>
      <c r="F714" s="11">
        <f>C714+D714-E714</f>
        <v>231239199</v>
      </c>
    </row>
    <row r="715" spans="1:6" ht="17.25" customHeight="1">
      <c r="A715" s="11">
        <v>2</v>
      </c>
      <c r="B715" s="10" t="s">
        <v>19</v>
      </c>
      <c r="C715" s="11">
        <v>1729440909</v>
      </c>
      <c r="D715" s="11">
        <v>265650750</v>
      </c>
      <c r="E715" s="11">
        <v>12000</v>
      </c>
      <c r="F715" s="11">
        <f>C715+D715-E715</f>
        <v>1995079659</v>
      </c>
    </row>
    <row r="716" spans="1:6" ht="17.25" customHeight="1">
      <c r="A716" s="11">
        <v>3</v>
      </c>
      <c r="B716" s="10" t="s">
        <v>124</v>
      </c>
      <c r="C716" s="11">
        <v>975000</v>
      </c>
      <c r="D716" s="11"/>
      <c r="E716" s="11"/>
      <c r="F716" s="11">
        <f>C716+D716-E716</f>
        <v>975000</v>
      </c>
    </row>
    <row r="717" spans="1:6" ht="20.25" customHeight="1">
      <c r="A717" s="11"/>
      <c r="B717" s="13" t="s">
        <v>27</v>
      </c>
      <c r="C717" s="14">
        <f>C714+C715+C716</f>
        <v>1961655108</v>
      </c>
      <c r="D717" s="14">
        <f>D714+D715+D716</f>
        <v>265650750</v>
      </c>
      <c r="E717" s="14">
        <f>E714+E715+E716</f>
        <v>12000</v>
      </c>
      <c r="F717" s="35">
        <f>C717+D717-E717</f>
        <v>2227293858</v>
      </c>
    </row>
    <row r="718" spans="1:6" ht="20.25" customHeight="1">
      <c r="A718" s="17"/>
      <c r="B718" s="33"/>
      <c r="C718" s="34"/>
      <c r="D718" s="34"/>
      <c r="E718" s="34"/>
      <c r="F718" s="20"/>
    </row>
    <row r="719" ht="15" customHeight="1"/>
    <row r="720" ht="27" customHeight="1">
      <c r="B720" s="5" t="s">
        <v>133</v>
      </c>
    </row>
    <row r="721" spans="1:6" ht="40.5" customHeight="1">
      <c r="A721" s="6" t="s">
        <v>0</v>
      </c>
      <c r="B721" s="5" t="s">
        <v>26</v>
      </c>
      <c r="C721" s="7" t="s">
        <v>135</v>
      </c>
      <c r="D721" s="7" t="s">
        <v>14</v>
      </c>
      <c r="E721" s="7" t="s">
        <v>15</v>
      </c>
      <c r="F721" s="7" t="s">
        <v>148</v>
      </c>
    </row>
    <row r="722" spans="1:6" ht="18.75" customHeight="1">
      <c r="A722" s="6" t="s">
        <v>16</v>
      </c>
      <c r="B722" s="8" t="s">
        <v>17</v>
      </c>
      <c r="C722" s="7">
        <f>C723+C724</f>
        <v>169751949</v>
      </c>
      <c r="D722" s="7">
        <f>D723+D724</f>
        <v>3819798</v>
      </c>
      <c r="E722" s="7">
        <f>E723+E724</f>
        <v>301186.4</v>
      </c>
      <c r="F722" s="7">
        <f>F723+F724</f>
        <v>173270560.6</v>
      </c>
    </row>
    <row r="723" spans="1:6" ht="17.25" customHeight="1">
      <c r="A723" s="9">
        <v>1</v>
      </c>
      <c r="B723" s="10" t="s">
        <v>18</v>
      </c>
      <c r="C723" s="11">
        <v>39604588</v>
      </c>
      <c r="D723" s="11"/>
      <c r="E723" s="11"/>
      <c r="F723" s="11">
        <f aca="true" t="shared" si="0" ref="F723:F728">C723+D723-E723</f>
        <v>39604588</v>
      </c>
    </row>
    <row r="724" spans="1:6" ht="18" customHeight="1">
      <c r="A724" s="11">
        <v>2</v>
      </c>
      <c r="B724" s="10" t="s">
        <v>19</v>
      </c>
      <c r="C724" s="11">
        <v>130147361</v>
      </c>
      <c r="D724" s="11">
        <v>3819798</v>
      </c>
      <c r="E724" s="11">
        <v>301186.4</v>
      </c>
      <c r="F724" s="11">
        <f t="shared" si="0"/>
        <v>133665972.6</v>
      </c>
    </row>
    <row r="725" spans="1:6" ht="26.25" customHeight="1">
      <c r="A725" s="9" t="s">
        <v>20</v>
      </c>
      <c r="B725" s="12" t="s">
        <v>8</v>
      </c>
      <c r="C725" s="11">
        <v>3648135</v>
      </c>
      <c r="D725" s="11"/>
      <c r="E725" s="11"/>
      <c r="F725" s="11">
        <f t="shared" si="0"/>
        <v>3648135</v>
      </c>
    </row>
    <row r="726" spans="1:6" ht="18.75" customHeight="1">
      <c r="A726" s="11" t="s">
        <v>21</v>
      </c>
      <c r="B726" s="12" t="s">
        <v>6</v>
      </c>
      <c r="C726" s="11"/>
      <c r="D726" s="11"/>
      <c r="E726" s="11"/>
      <c r="F726" s="11">
        <f t="shared" si="0"/>
        <v>0</v>
      </c>
    </row>
    <row r="727" spans="1:6" ht="15.75" customHeight="1">
      <c r="A727" s="9" t="s">
        <v>57</v>
      </c>
      <c r="B727" s="28" t="s">
        <v>9</v>
      </c>
      <c r="C727" s="11">
        <v>6472494</v>
      </c>
      <c r="D727" s="11"/>
      <c r="E727" s="11"/>
      <c r="F727" s="11">
        <f t="shared" si="0"/>
        <v>6472494</v>
      </c>
    </row>
    <row r="728" spans="1:6" ht="15.75" customHeight="1">
      <c r="A728" s="9" t="s">
        <v>58</v>
      </c>
      <c r="B728" s="28" t="s">
        <v>59</v>
      </c>
      <c r="C728" s="11"/>
      <c r="D728" s="11"/>
      <c r="E728" s="11"/>
      <c r="F728" s="11">
        <f t="shared" si="0"/>
        <v>0</v>
      </c>
    </row>
    <row r="729" spans="1:6" ht="15.75" customHeight="1">
      <c r="A729" s="11"/>
      <c r="B729" s="13" t="s">
        <v>27</v>
      </c>
      <c r="C729" s="21">
        <f>SUM(C723:C728)</f>
        <v>179872578</v>
      </c>
      <c r="D729" s="22">
        <f>SUM(D723:D727)</f>
        <v>3819798</v>
      </c>
      <c r="E729" s="27">
        <f>SUM(E723:E727)</f>
        <v>301186.4</v>
      </c>
      <c r="F729" s="32">
        <f>SUM(F723:F728)</f>
        <v>183391189.6</v>
      </c>
    </row>
    <row r="730" spans="1:6" ht="21" customHeight="1">
      <c r="A730" s="48" t="s">
        <v>3</v>
      </c>
      <c r="B730" s="49"/>
      <c r="C730" s="36">
        <f>C729+C717+C707+C695+C683+C672+C661+C650+C639+C628+C617+C606+C595+C585+C574+C563+C551+C540+C529+C518+C507+C496+C484+C473+C462+C451+C440+C429+C418+C407+C396+C385+C374+C362+C350+C338+C326+C315+C304+C293+C282+C271+C260+C249+C238+C227+C217+C206+C195+C183+C172+C161+C150+C139+C128+C116+C104+C93+C82+C71+C60+C49+C38+C27+C16</f>
        <v>4721674740</v>
      </c>
      <c r="D730" s="36">
        <f>D729+D717+D707+D695+D683+D672+D661+D650+D639+D628+D617+D606+D595+D585+D574+D563+D551+D540+D529+D518+D507+D496+D484+D473+D462+D451+D440+D429+D418+D407+D396+D385+D374+D362+D350+D338+D326+D315+D304+D293+D282+D271+D260+D249+D238+D227+D217+D206+D195+D183+D172+D161+D150+D139+D128+D116+D104+D93+D82+D71+D60+D49+D38+D27+D16</f>
        <v>1517405378.6200001</v>
      </c>
      <c r="E730" s="36">
        <f>E729+E717+E707+E695+E683+E672+E661+E650+E639+E628+E617+E606+E595+E585+E574+E563+E551+E540+E529+E518+E507+E496+E484+E473+E462+E451+E440+E429+E418+E407+E396+E385+E374+E362+E350+E338+E326+E315+E304+E293+E282+E271+E260+E249+E238+E227+E217+E206+E195+E183+E172+E161+E150+E139+E128+E116+E104+E93+E82+E71+E60+E49+E38+E27+E16</f>
        <v>208578444.04999998</v>
      </c>
      <c r="F730" s="36">
        <f>F729+F717+F707+F695+F683+F672+F661+F650+F639+F628+F617+F606+F595+F585+F574+F563+F551+F540+F529+F518+F507+F496+F484+F473+F462+F451+F440+F429+F418+F407+F396+F385+F374+F362+F350+F338+F326+F315+F304+F293+F282+F271+F260+F249+F238+F227+F217+F206+F195+F183+F172+F161+F150+F139+F128+F116+F104+F93+F82+F71+F60+F49+F38+F27+F16</f>
        <v>6030501674.570001</v>
      </c>
    </row>
    <row r="731" spans="2:13" ht="29.25" customHeight="1">
      <c r="B731" s="29"/>
      <c r="C731" s="30"/>
      <c r="D731" s="50"/>
      <c r="E731" s="50"/>
      <c r="F731" s="50"/>
      <c r="I731" s="29"/>
      <c r="J731" s="37"/>
      <c r="K731" s="51"/>
      <c r="L731" s="51"/>
      <c r="M731" s="51"/>
    </row>
    <row r="732" spans="1:6" ht="34.5" customHeight="1">
      <c r="A732" s="51" t="s">
        <v>55</v>
      </c>
      <c r="B732" s="51"/>
      <c r="C732" s="51"/>
      <c r="D732" s="51" t="s">
        <v>56</v>
      </c>
      <c r="E732" s="51"/>
      <c r="F732" s="51"/>
    </row>
    <row r="733" spans="3:6" ht="25.5" customHeight="1">
      <c r="C733" s="30"/>
      <c r="D733" s="51"/>
      <c r="E733" s="51"/>
      <c r="F733" s="51"/>
    </row>
    <row r="734" spans="3:6" ht="31.5" customHeight="1">
      <c r="C734" s="30"/>
      <c r="D734" s="47"/>
      <c r="E734" s="47"/>
      <c r="F734" s="47"/>
    </row>
  </sheetData>
  <sheetProtection/>
  <mergeCells count="76">
    <mergeCell ref="C340:D340"/>
    <mergeCell ref="D734:F734"/>
    <mergeCell ref="C352:D352"/>
    <mergeCell ref="C364:D364"/>
    <mergeCell ref="C709:D709"/>
    <mergeCell ref="C641:D641"/>
    <mergeCell ref="C652:D652"/>
    <mergeCell ref="C663:D663"/>
    <mergeCell ref="C674:D674"/>
    <mergeCell ref="C685:D685"/>
    <mergeCell ref="A730:B730"/>
    <mergeCell ref="D731:F731"/>
    <mergeCell ref="K731:M731"/>
    <mergeCell ref="D732:F732"/>
    <mergeCell ref="D733:F733"/>
    <mergeCell ref="A732:C732"/>
    <mergeCell ref="C219:D219"/>
    <mergeCell ref="C229:D229"/>
    <mergeCell ref="C240:D240"/>
    <mergeCell ref="C251:D251"/>
    <mergeCell ref="C262:D262"/>
    <mergeCell ref="C273:D273"/>
    <mergeCell ref="C152:D152"/>
    <mergeCell ref="C163:D163"/>
    <mergeCell ref="C174:D174"/>
    <mergeCell ref="C185:D185"/>
    <mergeCell ref="C197:D197"/>
    <mergeCell ref="C208:D208"/>
    <mergeCell ref="C95:D95"/>
    <mergeCell ref="C106:D106"/>
    <mergeCell ref="C118:D118"/>
    <mergeCell ref="C130:D130"/>
    <mergeCell ref="C141:D141"/>
    <mergeCell ref="C29:D29"/>
    <mergeCell ref="C40:D40"/>
    <mergeCell ref="C51:D51"/>
    <mergeCell ref="C62:D62"/>
    <mergeCell ref="C73:D73"/>
    <mergeCell ref="C84:D84"/>
    <mergeCell ref="D1:F1"/>
    <mergeCell ref="D3:F3"/>
    <mergeCell ref="D2:F2"/>
    <mergeCell ref="A5:F5"/>
    <mergeCell ref="A7:F7"/>
    <mergeCell ref="C18:D18"/>
    <mergeCell ref="C697:D697"/>
    <mergeCell ref="C576:D576"/>
    <mergeCell ref="C587:D587"/>
    <mergeCell ref="C597:D597"/>
    <mergeCell ref="C608:D608"/>
    <mergeCell ref="C619:D619"/>
    <mergeCell ref="C486:D486"/>
    <mergeCell ref="C498:D498"/>
    <mergeCell ref="C630:D630"/>
    <mergeCell ref="C509:D509"/>
    <mergeCell ref="C520:D520"/>
    <mergeCell ref="C531:D531"/>
    <mergeCell ref="C542:D542"/>
    <mergeCell ref="C553:D553"/>
    <mergeCell ref="C565:D565"/>
    <mergeCell ref="C420:D420"/>
    <mergeCell ref="C431:D431"/>
    <mergeCell ref="C442:D442"/>
    <mergeCell ref="C453:D453"/>
    <mergeCell ref="C464:D464"/>
    <mergeCell ref="C475:D475"/>
    <mergeCell ref="C285:D285"/>
    <mergeCell ref="C284:D284"/>
    <mergeCell ref="C376:D376"/>
    <mergeCell ref="C387:D387"/>
    <mergeCell ref="C398:D398"/>
    <mergeCell ref="C409:D409"/>
    <mergeCell ref="C306:D306"/>
    <mergeCell ref="C317:D317"/>
    <mergeCell ref="C328:D328"/>
    <mergeCell ref="C295:D295"/>
  </mergeCells>
  <printOptions/>
  <pageMargins left="0.16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2022-12-15T10:27:46Z</cp:lastPrinted>
  <dcterms:created xsi:type="dcterms:W3CDTF">1996-10-14T23:33:28Z</dcterms:created>
  <dcterms:modified xsi:type="dcterms:W3CDTF">2022-12-16T11:07:50Z</dcterms:modified>
  <cp:category/>
  <cp:version/>
  <cp:contentType/>
  <cp:contentStatus/>
</cp:coreProperties>
</file>