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activeTab="0"/>
  </bookViews>
  <sheets>
    <sheet name="1" sheetId="1" r:id="rId1"/>
    <sheet name="2" sheetId="2" r:id="rId2"/>
    <sheet name="4" sheetId="3" r:id="rId3"/>
    <sheet name="5" sheetId="4" r:id="rId4"/>
    <sheet name="6" sheetId="5" r:id="rId5"/>
    <sheet name="7" sheetId="6" r:id="rId6"/>
    <sheet name="8" sheetId="7" r:id="rId7"/>
    <sheet name="9" sheetId="8" r:id="rId8"/>
    <sheet name="10" sheetId="9" r:id="rId9"/>
    <sheet name="11" sheetId="10" r:id="rId10"/>
    <sheet name="12" sheetId="11" r:id="rId11"/>
    <sheet name="13" sheetId="12" r:id="rId12"/>
    <sheet name="Artsvanik" sheetId="13" r:id="rId13"/>
    <sheet name="Davit_Beck" sheetId="14" r:id="rId14"/>
    <sheet name="Tsav" sheetId="15" r:id="rId15"/>
    <sheet name="Syunik" sheetId="16" r:id="rId16"/>
  </sheets>
  <definedNames/>
  <calcPr fullCalcOnLoad="1"/>
</workbook>
</file>

<file path=xl/sharedStrings.xml><?xml version="1.0" encoding="utf-8"?>
<sst xmlns="http://schemas.openxmlformats.org/spreadsheetml/2006/main" count="476" uniqueCount="103">
  <si>
    <t>&lt;&lt;Կապանի թիվ 1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</si>
  <si>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Խմբերի թիվը` 7</t>
  </si>
  <si>
    <t xml:space="preserve">Հաստիքացուցակը և պաշտոնային դրույքաչափերը` </t>
  </si>
  <si>
    <t>Հ/Հ</t>
  </si>
  <si>
    <t>Պաշտոնի անվանումը</t>
  </si>
  <si>
    <t>Միավորը</t>
  </si>
  <si>
    <t>Տնօրեն</t>
  </si>
  <si>
    <t>Ուսման գծով տեղակալ</t>
  </si>
  <si>
    <t>Դաստիարակ</t>
  </si>
  <si>
    <t>Դաստիարակի օգնական</t>
  </si>
  <si>
    <t>Բուժքույր</t>
  </si>
  <si>
    <t>Խոհարար</t>
  </si>
  <si>
    <t>Խոհարարի օգնական</t>
  </si>
  <si>
    <t>Տնտեսվար</t>
  </si>
  <si>
    <t>Օժանդակ աշխատող</t>
  </si>
  <si>
    <t>Լվացարար-արդուկող</t>
  </si>
  <si>
    <t>Պահակ</t>
  </si>
  <si>
    <t>Ընդամենը</t>
  </si>
  <si>
    <t>Գազի սարքավորումների պատասխանատու</t>
  </si>
  <si>
    <t>&lt;&lt;Կապանի թիվ 7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</si>
  <si>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&lt;&lt;Կապանի թիվ 9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</si>
  <si>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&lt;&lt;Կապանի թիվ 2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</si>
  <si>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&lt;&lt;Կապանի թիվ 10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</si>
  <si>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</si>
  <si>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</si>
  <si>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</si>
  <si>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</si>
  <si>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</si>
  <si>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</si>
  <si>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</si>
  <si>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</si>
  <si>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</si>
  <si>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</si>
  <si>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Փոխտնօրեն - Կավարտի մասնաճյուղի ղեկավար</t>
  </si>
  <si>
    <t>Խմբերի թիվը`  6</t>
  </si>
  <si>
    <t>Խմբերի թիվը`  4</t>
  </si>
  <si>
    <t>Խմբերի թիվը` 6</t>
  </si>
  <si>
    <t>Խմբերի թիվը`  5</t>
  </si>
  <si>
    <t>Խմբերի թիվը` 5</t>
  </si>
  <si>
    <t>Դրույքաչափը</t>
  </si>
  <si>
    <t>Հավելված N 1</t>
  </si>
  <si>
    <t>Հավելված N 2</t>
  </si>
  <si>
    <t>Հավելված N 3</t>
  </si>
  <si>
    <t>Հավելված N 4</t>
  </si>
  <si>
    <t>Հավելված N 5</t>
  </si>
  <si>
    <t>Հավելված N 6</t>
  </si>
  <si>
    <t>Հավելված N 7</t>
  </si>
  <si>
    <t>Հավելված N 8</t>
  </si>
  <si>
    <t>Հավելված N 9</t>
  </si>
  <si>
    <t>Հավելված N 11</t>
  </si>
  <si>
    <t>Հավելված N 12</t>
  </si>
  <si>
    <t>Գործավար</t>
  </si>
  <si>
    <t>Աշխատավարձի ֆոնդ</t>
  </si>
  <si>
    <t>Դաստիարակի օգնական`</t>
  </si>
  <si>
    <t>Աշխատակազմի քարտուղար</t>
  </si>
  <si>
    <t>Նելլի Շահնազարյան</t>
  </si>
  <si>
    <t>Կապան  համայնքի ավագանու</t>
  </si>
  <si>
    <t>Հնոցապան /սեզոնային/</t>
  </si>
  <si>
    <t>Հավելված N 10</t>
  </si>
  <si>
    <t>&lt;&lt;Կապանի թիվ 11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</si>
  <si>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Խմբերի թիվը`  1</t>
  </si>
  <si>
    <t>Հավելված N 13</t>
  </si>
  <si>
    <t>Կապան համայնքի &lt;&lt;Արծվանիկի մանկապարտեզ&gt;&gt; համայնքային ոչ առևտրային կազմակերպության աշխատակիցների թվաքանակը, հաստիքացուցակը և պաշտոնային դրույքաչափերը</t>
  </si>
  <si>
    <t>Հավաքարար</t>
  </si>
  <si>
    <t>Հավելված N 14</t>
  </si>
  <si>
    <t>Կապան համայնքի &lt;&lt;Դավիթ Բեկի մանկապարտեզ&gt;&gt; համայնքային ոչ առևտրային կազմակերպության աշխատակիցների թվաքանակը, հաստիքացուցակը և պաշտոնային դրույքաչափերը</t>
  </si>
  <si>
    <t>Հավելված N 15</t>
  </si>
  <si>
    <t>Հավելված N 16</t>
  </si>
  <si>
    <t>Կապան համայնքի &lt;&lt;Սյունիքի մանկապարտեզ&gt;&gt; համայնքային ոչ առևտրային կազմակերպության աշխատակիցների թվաքանակը, հաստիքացուցակը և պաշտոնային դրույքաչափերը</t>
  </si>
  <si>
    <t>Խմբերի թիվը`  2</t>
  </si>
  <si>
    <t>Դաստիարակ 1-ին կարգ</t>
  </si>
  <si>
    <t>Դաստիարակ 2-րդ կարգ</t>
  </si>
  <si>
    <t>Երաժշտության դաստիարակ 1-ին կարգ</t>
  </si>
  <si>
    <t>Երաժշտության դաստիարակ 2-րդ կարգ</t>
  </si>
  <si>
    <t xml:space="preserve">Դաստիարակ    </t>
  </si>
  <si>
    <t>Երաժշտության դաստիարակ               2-րդ կարգ</t>
  </si>
  <si>
    <t xml:space="preserve">Դաստիարակի օգնական </t>
  </si>
  <si>
    <t>Դաստիարակի օգնական՝</t>
  </si>
  <si>
    <t xml:space="preserve">Երաժշտության դաստիարակ 2-րդ կարգ </t>
  </si>
  <si>
    <t xml:space="preserve">Երաժշտության դաստիարակ </t>
  </si>
  <si>
    <t>Գազի սարքավորումների պատախանատու</t>
  </si>
  <si>
    <t>Կապան համայնքի &lt;&lt;Ծավի մանկապարտեզ&gt;&gt; համայնքային ոչ առևտրային կազմակերպության աշխատակիցների թվաքանակը, հաստիքացուցակը և պաշտոնային դրույքաչափերը</t>
  </si>
  <si>
    <t>Կապանի թիվ 13 նախադպրոցական ուսումնական հաստատություն համայնքային ոչ առևտրային կազմակերպության աշխատակիցների թվաքանակը, հաստիքացուցակը և պաշտոնային դրույքաչափերը</t>
  </si>
  <si>
    <t>Կապանի թիվ 12 նախադպրոցական ուսումնական հաստատություն համայնքային ոչ առևտրային կազմակերպության աշխատակիցների թվաքանակը, հաստիքացուցակը և պաշտոնային դրույքաչափերը</t>
  </si>
  <si>
    <t>Կապանի թիվ 8 նախադպրոցական ուսումնական հաստատություն համայնքային ոչ առևտրային կազմակերպության աշխատակիցների թվաքանակը, հաստիքացուցակը և պաշտոնային դրույքաչափերը</t>
  </si>
  <si>
    <t>Կապանի թիվ 5 նախադպրոցական ուսումնական հաստատություն համայնքային ոչ առևտրային կազմակերպության աշխատակիցների թվաքանակը, հաստիքացուցակը և պաշտոնային դրույքաչափերը</t>
  </si>
  <si>
    <t>Կապանի թիվ 4 նախադպրոցական ուսումնական հաստատություն համայնքային ոչ առևտրային կազմակերպության աշխատակիցների թվաքանակը, հաստիքացուցակը և պաշտոնային դրույքաչափերը</t>
  </si>
  <si>
    <t>Կապանի թիվ 6 նախադպրոցական ուսումնական հաստատություն  համայնքային ոչ առևտրային կազմակերպության աշխատակիցների թվաքանակը, հաստիքացուցակը և պաշտոնային դրույքաչափերը</t>
  </si>
  <si>
    <t>Երաժշտության դաստիարակ 2- կարգ</t>
  </si>
  <si>
    <t>ԸՆԴԱՄԵՆԸ</t>
  </si>
  <si>
    <t>ԸՒՆԴԱՄԵՆԸ</t>
  </si>
  <si>
    <t xml:space="preserve"> </t>
  </si>
  <si>
    <t>4</t>
  </si>
  <si>
    <t>7,1</t>
  </si>
  <si>
    <t>7,2</t>
  </si>
  <si>
    <t>15</t>
  </si>
  <si>
    <t xml:space="preserve">Դաստիարակի օգնական՝ </t>
  </si>
  <si>
    <t>Օժանդակ աշխատող՝</t>
  </si>
  <si>
    <t>13,1</t>
  </si>
  <si>
    <t>13,2</t>
  </si>
  <si>
    <t>Խմբերի թիվը`  7</t>
  </si>
  <si>
    <t xml:space="preserve">2021թ. դեկտեմբերի 29-ի թիվ   143-Ա որոշման </t>
  </si>
  <si>
    <t xml:space="preserve">2021թ. դեկտեմբերի 29-ի թիվ   143-Ա որոշման 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</si>
</sst>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#,##0.0"/>
    <numFmt numFmtId="187" formatCode="#,##0.000"/>
    <numFmt numFmtId="188" formatCode="#,##0.0000"/>
    <numFmt numFmtId="189" formatCode="0.0000"/>
    <numFmt numFmtId="190" formatCode="0.00000"/>
    <numFmt numFmtId="191" formatCode="0.000"/>
    <numFmt numFmtId="192" formatCode="[$-FC19]d\ mmmm\ yyyy\ &quot;г.&quot;"/>
  </numFmts>
  <fonts count="38">
    <font>
      <sz val="10"/>
      <name val="Arial"/>
      <family val="0"/>
    </font>
    <font>
      <sz val="10"/>
      <name val="GHEA Grapalat"/>
      <family val="3"/>
    </font>
    <font>
      <b/>
      <i/>
      <sz val="10"/>
      <name val="GHEA Grapalat"/>
      <family val="3"/>
    </font>
    <font>
      <b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186" fontId="1" fillId="0" borderId="10" xfId="0" applyNumberFormat="1" applyFont="1" applyBorder="1" applyAlignment="1">
      <alignment horizontal="center" vertical="center" wrapText="1"/>
    </xf>
    <xf numFmtId="186" fontId="2" fillId="0" borderId="10" xfId="0" applyNumberFormat="1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87" fontId="1" fillId="0" borderId="10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vertical="center" wrapText="1"/>
    </xf>
    <xf numFmtId="186" fontId="1" fillId="33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C3" sqref="C3:E3"/>
    </sheetView>
  </sheetViews>
  <sheetFormatPr defaultColWidth="9.140625" defaultRowHeight="12.75"/>
  <cols>
    <col min="1" max="1" width="6.00390625" style="3" customWidth="1"/>
    <col min="2" max="2" width="31.28125" style="1" customWidth="1"/>
    <col min="3" max="3" width="12.421875" style="1" customWidth="1"/>
    <col min="4" max="4" width="19.00390625" style="3" customWidth="1"/>
    <col min="5" max="5" width="17.28125" style="3" customWidth="1"/>
    <col min="6" max="16384" width="9.140625" style="1" customWidth="1"/>
  </cols>
  <sheetData>
    <row r="1" spans="3:5" ht="14.25" customHeight="1">
      <c r="C1" s="30" t="s">
        <v>40</v>
      </c>
      <c r="D1" s="30"/>
      <c r="E1" s="30"/>
    </row>
    <row r="2" spans="3:5" ht="14.25" customHeight="1">
      <c r="C2" s="30" t="s">
        <v>56</v>
      </c>
      <c r="D2" s="30"/>
      <c r="E2" s="30"/>
    </row>
    <row r="3" spans="3:5" ht="14.25" customHeight="1">
      <c r="C3" s="30" t="s">
        <v>101</v>
      </c>
      <c r="D3" s="30"/>
      <c r="E3" s="30"/>
    </row>
    <row r="4" spans="1:5" ht="48" customHeight="1">
      <c r="A4" s="30" t="s">
        <v>0</v>
      </c>
      <c r="B4" s="30"/>
      <c r="C4" s="30"/>
      <c r="D4" s="30"/>
      <c r="E4" s="30"/>
    </row>
    <row r="5" spans="1:3" ht="15" customHeight="1">
      <c r="A5" s="3">
        <v>1</v>
      </c>
      <c r="B5" s="6" t="s">
        <v>34</v>
      </c>
      <c r="C5" s="6"/>
    </row>
    <row r="6" spans="1:3" ht="15" customHeight="1">
      <c r="A6" s="3">
        <v>2</v>
      </c>
      <c r="B6" s="33" t="s">
        <v>2</v>
      </c>
      <c r="C6" s="33"/>
    </row>
    <row r="7" ht="9" customHeight="1"/>
    <row r="8" spans="1:5" ht="29.25" customHeight="1">
      <c r="A8" s="9" t="s">
        <v>3</v>
      </c>
      <c r="B8" s="9" t="s">
        <v>4</v>
      </c>
      <c r="C8" s="9" t="s">
        <v>5</v>
      </c>
      <c r="D8" s="10" t="s">
        <v>39</v>
      </c>
      <c r="E8" s="4" t="s">
        <v>52</v>
      </c>
    </row>
    <row r="9" spans="1:5" ht="16.5" customHeight="1">
      <c r="A9" s="5">
        <v>1</v>
      </c>
      <c r="B9" s="2" t="s">
        <v>6</v>
      </c>
      <c r="C9" s="5">
        <v>1</v>
      </c>
      <c r="D9" s="12">
        <v>176700</v>
      </c>
      <c r="E9" s="12">
        <f aca="true" t="shared" si="0" ref="E9:E15">D9*C9</f>
        <v>176700</v>
      </c>
    </row>
    <row r="10" spans="1:5" ht="16.5" customHeight="1">
      <c r="A10" s="5">
        <v>2</v>
      </c>
      <c r="B10" s="2" t="s">
        <v>7</v>
      </c>
      <c r="C10" s="5">
        <v>1</v>
      </c>
      <c r="D10" s="12">
        <v>139800</v>
      </c>
      <c r="E10" s="12">
        <f t="shared" si="0"/>
        <v>139800</v>
      </c>
    </row>
    <row r="11" spans="1:5" ht="16.5" customHeight="1">
      <c r="A11" s="5">
        <v>3</v>
      </c>
      <c r="B11" s="2" t="s">
        <v>51</v>
      </c>
      <c r="C11" s="5">
        <v>1</v>
      </c>
      <c r="D11" s="12">
        <v>104800</v>
      </c>
      <c r="E11" s="12">
        <f t="shared" si="0"/>
        <v>104800</v>
      </c>
    </row>
    <row r="12" spans="1:5" ht="16.5" customHeight="1">
      <c r="A12" s="5">
        <v>4</v>
      </c>
      <c r="B12" s="2" t="s">
        <v>70</v>
      </c>
      <c r="C12" s="5">
        <v>1.55</v>
      </c>
      <c r="D12" s="12">
        <v>135100</v>
      </c>
      <c r="E12" s="15">
        <f t="shared" si="0"/>
        <v>209405</v>
      </c>
    </row>
    <row r="13" spans="1:5" ht="33.75" customHeight="1">
      <c r="A13" s="5">
        <v>5</v>
      </c>
      <c r="B13" s="2" t="s">
        <v>72</v>
      </c>
      <c r="C13" s="5">
        <v>1.5</v>
      </c>
      <c r="D13" s="12">
        <v>119900</v>
      </c>
      <c r="E13" s="12">
        <f t="shared" si="0"/>
        <v>179850</v>
      </c>
    </row>
    <row r="14" spans="1:5" ht="16.5" customHeight="1">
      <c r="A14" s="5">
        <v>6</v>
      </c>
      <c r="B14" s="2" t="s">
        <v>71</v>
      </c>
      <c r="C14" s="5">
        <v>6.2</v>
      </c>
      <c r="D14" s="12">
        <v>123200</v>
      </c>
      <c r="E14" s="15">
        <f t="shared" si="0"/>
        <v>763840</v>
      </c>
    </row>
    <row r="15" spans="1:5" ht="16.5" customHeight="1">
      <c r="A15" s="5">
        <v>7</v>
      </c>
      <c r="B15" s="2" t="s">
        <v>8</v>
      </c>
      <c r="C15" s="5">
        <v>1.55</v>
      </c>
      <c r="D15" s="12">
        <v>116600</v>
      </c>
      <c r="E15" s="15">
        <f t="shared" si="0"/>
        <v>180730</v>
      </c>
    </row>
    <row r="16" spans="1:5" ht="16.5" customHeight="1">
      <c r="A16" s="5">
        <v>7.1</v>
      </c>
      <c r="B16" s="2" t="s">
        <v>53</v>
      </c>
      <c r="C16" s="11">
        <f>C17+C18</f>
        <v>6</v>
      </c>
      <c r="D16" s="12"/>
      <c r="E16" s="13">
        <f>E17+E18</f>
        <v>609000</v>
      </c>
    </row>
    <row r="17" spans="1:5" ht="16.5" customHeight="1">
      <c r="A17" s="5">
        <v>7.2</v>
      </c>
      <c r="B17" s="2" t="s">
        <v>9</v>
      </c>
      <c r="C17" s="5">
        <v>3</v>
      </c>
      <c r="D17" s="12">
        <v>98200</v>
      </c>
      <c r="E17" s="12">
        <f>C17*D17</f>
        <v>294600</v>
      </c>
    </row>
    <row r="18" spans="1:5" ht="16.5" customHeight="1">
      <c r="A18" s="5">
        <v>8</v>
      </c>
      <c r="B18" s="2" t="s">
        <v>9</v>
      </c>
      <c r="C18" s="5">
        <v>3</v>
      </c>
      <c r="D18" s="12">
        <v>104800</v>
      </c>
      <c r="E18" s="12">
        <f>C18*D18</f>
        <v>314400</v>
      </c>
    </row>
    <row r="19" spans="1:5" ht="16.5" customHeight="1">
      <c r="A19" s="5">
        <v>9</v>
      </c>
      <c r="B19" s="2" t="s">
        <v>10</v>
      </c>
      <c r="C19" s="5">
        <v>1</v>
      </c>
      <c r="D19" s="12">
        <v>98200</v>
      </c>
      <c r="E19" s="12">
        <f aca="true" t="shared" si="1" ref="E19:E26">D19*C19</f>
        <v>98200</v>
      </c>
    </row>
    <row r="20" spans="1:5" ht="16.5" customHeight="1">
      <c r="A20" s="5">
        <v>10</v>
      </c>
      <c r="B20" s="2" t="s">
        <v>11</v>
      </c>
      <c r="C20" s="5">
        <v>1</v>
      </c>
      <c r="D20" s="12">
        <v>98200</v>
      </c>
      <c r="E20" s="12">
        <f t="shared" si="1"/>
        <v>98200</v>
      </c>
    </row>
    <row r="21" spans="1:5" ht="16.5" customHeight="1">
      <c r="A21" s="5">
        <v>11</v>
      </c>
      <c r="B21" s="2" t="s">
        <v>12</v>
      </c>
      <c r="C21" s="5">
        <v>1</v>
      </c>
      <c r="D21" s="12">
        <v>104800</v>
      </c>
      <c r="E21" s="12">
        <f t="shared" si="1"/>
        <v>104800</v>
      </c>
    </row>
    <row r="22" spans="1:5" ht="16.5" customHeight="1">
      <c r="A22" s="5">
        <v>12</v>
      </c>
      <c r="B22" s="2" t="s">
        <v>13</v>
      </c>
      <c r="C22" s="5">
        <v>1</v>
      </c>
      <c r="D22" s="12">
        <v>98200</v>
      </c>
      <c r="E22" s="12">
        <f t="shared" si="1"/>
        <v>98200</v>
      </c>
    </row>
    <row r="23" spans="1:5" ht="16.5" customHeight="1">
      <c r="A23" s="5">
        <v>13</v>
      </c>
      <c r="B23" s="2" t="s">
        <v>14</v>
      </c>
      <c r="C23" s="5">
        <v>1</v>
      </c>
      <c r="D23" s="12">
        <v>98200</v>
      </c>
      <c r="E23" s="12">
        <f t="shared" si="1"/>
        <v>98200</v>
      </c>
    </row>
    <row r="24" spans="1:5" ht="16.5" customHeight="1">
      <c r="A24" s="5">
        <v>14</v>
      </c>
      <c r="B24" s="2" t="s">
        <v>15</v>
      </c>
      <c r="C24" s="5">
        <v>1</v>
      </c>
      <c r="D24" s="12">
        <v>104800</v>
      </c>
      <c r="E24" s="12">
        <f t="shared" si="1"/>
        <v>104800</v>
      </c>
    </row>
    <row r="25" spans="1:5" ht="16.5" customHeight="1">
      <c r="A25" s="5">
        <v>15</v>
      </c>
      <c r="B25" s="2" t="s">
        <v>16</v>
      </c>
      <c r="C25" s="5">
        <v>1</v>
      </c>
      <c r="D25" s="12">
        <v>104800</v>
      </c>
      <c r="E25" s="12">
        <f t="shared" si="1"/>
        <v>104800</v>
      </c>
    </row>
    <row r="26" spans="1:5" ht="33.75" customHeight="1">
      <c r="A26" s="5">
        <v>16</v>
      </c>
      <c r="B26" s="2" t="s">
        <v>18</v>
      </c>
      <c r="C26" s="5">
        <v>1</v>
      </c>
      <c r="D26" s="12">
        <v>104800</v>
      </c>
      <c r="E26" s="12">
        <f t="shared" si="1"/>
        <v>104800</v>
      </c>
    </row>
    <row r="27" spans="1:5" ht="23.25" customHeight="1">
      <c r="A27" s="31" t="s">
        <v>89</v>
      </c>
      <c r="B27" s="32"/>
      <c r="C27" s="4">
        <f>C9+C10+C11+C12+C13+C14+C15+C16+C19+C20+C21+C22+C23+C24+C25+C26</f>
        <v>27.8</v>
      </c>
      <c r="D27" s="14"/>
      <c r="E27" s="14">
        <f>E9+E10+E11+E12+E13+E14+E15+E16+E19+E20+E21+E22+E23+E24+E25+E26</f>
        <v>3176125</v>
      </c>
    </row>
    <row r="31" spans="1:4" ht="24.75" customHeight="1">
      <c r="A31" s="30" t="s">
        <v>54</v>
      </c>
      <c r="B31" s="30"/>
      <c r="C31" s="29" t="s">
        <v>55</v>
      </c>
      <c r="D31" s="29"/>
    </row>
  </sheetData>
  <sheetProtection/>
  <mergeCells count="8">
    <mergeCell ref="C31:D31"/>
    <mergeCell ref="C3:E3"/>
    <mergeCell ref="A4:E4"/>
    <mergeCell ref="A27:B27"/>
    <mergeCell ref="B6:C6"/>
    <mergeCell ref="C1:E1"/>
    <mergeCell ref="C2:E2"/>
    <mergeCell ref="A31:B31"/>
  </mergeCells>
  <printOptions/>
  <pageMargins left="0.74" right="0.24" top="0.2" bottom="1" header="0.2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C3" sqref="C3:E3"/>
    </sheetView>
  </sheetViews>
  <sheetFormatPr defaultColWidth="9.140625" defaultRowHeight="12.75"/>
  <cols>
    <col min="1" max="1" width="7.57421875" style="3" customWidth="1"/>
    <col min="2" max="2" width="31.421875" style="1" customWidth="1"/>
    <col min="3" max="3" width="12.57421875" style="1" customWidth="1"/>
    <col min="4" max="4" width="17.421875" style="3" customWidth="1"/>
    <col min="5" max="5" width="18.140625" style="3" customWidth="1"/>
  </cols>
  <sheetData>
    <row r="1" spans="3:5" ht="14.25">
      <c r="C1" s="30" t="s">
        <v>58</v>
      </c>
      <c r="D1" s="30"/>
      <c r="E1" s="30"/>
    </row>
    <row r="2" spans="3:5" ht="14.25">
      <c r="C2" s="30" t="s">
        <v>56</v>
      </c>
      <c r="D2" s="30"/>
      <c r="E2" s="30"/>
    </row>
    <row r="3" spans="3:5" ht="14.25" customHeight="1">
      <c r="C3" s="30" t="s">
        <v>101</v>
      </c>
      <c r="D3" s="30"/>
      <c r="E3" s="30"/>
    </row>
    <row r="5" spans="1:5" ht="14.25">
      <c r="A5" s="30" t="s">
        <v>59</v>
      </c>
      <c r="B5" s="30"/>
      <c r="C5" s="30"/>
      <c r="D5" s="30"/>
      <c r="E5" s="30"/>
    </row>
    <row r="6" spans="1:3" ht="14.25">
      <c r="A6" s="3">
        <v>1</v>
      </c>
      <c r="B6" s="6" t="s">
        <v>60</v>
      </c>
      <c r="C6" s="6"/>
    </row>
    <row r="7" spans="1:4" ht="14.25">
      <c r="A7" s="3">
        <v>2</v>
      </c>
      <c r="B7" s="33" t="s">
        <v>2</v>
      </c>
      <c r="C7" s="33"/>
      <c r="D7" s="33"/>
    </row>
    <row r="9" spans="1:5" ht="28.5">
      <c r="A9" s="9" t="s">
        <v>3</v>
      </c>
      <c r="B9" s="9" t="s">
        <v>4</v>
      </c>
      <c r="C9" s="9" t="s">
        <v>5</v>
      </c>
      <c r="D9" s="10" t="s">
        <v>39</v>
      </c>
      <c r="E9" s="4" t="s">
        <v>52</v>
      </c>
    </row>
    <row r="10" spans="1:5" ht="13.5">
      <c r="A10" s="5">
        <v>1</v>
      </c>
      <c r="B10" s="2" t="s">
        <v>6</v>
      </c>
      <c r="C10" s="5">
        <v>1</v>
      </c>
      <c r="D10" s="12">
        <v>142000</v>
      </c>
      <c r="E10" s="12">
        <f aca="true" t="shared" si="0" ref="E10:E19">D10*C10</f>
        <v>142000</v>
      </c>
    </row>
    <row r="11" spans="1:5" ht="13.5">
      <c r="A11" s="5">
        <v>2</v>
      </c>
      <c r="B11" s="2" t="s">
        <v>70</v>
      </c>
      <c r="C11" s="5">
        <v>0.775</v>
      </c>
      <c r="D11" s="12">
        <v>135100</v>
      </c>
      <c r="E11" s="15">
        <f t="shared" si="0"/>
        <v>104702.5</v>
      </c>
    </row>
    <row r="12" spans="1:5" ht="13.5">
      <c r="A12" s="5">
        <v>3</v>
      </c>
      <c r="B12" s="2" t="s">
        <v>79</v>
      </c>
      <c r="C12" s="5">
        <v>0.25</v>
      </c>
      <c r="D12" s="12">
        <v>104800</v>
      </c>
      <c r="E12" s="15">
        <f t="shared" si="0"/>
        <v>26200</v>
      </c>
    </row>
    <row r="13" spans="1:5" ht="13.5">
      <c r="A13" s="5">
        <v>4</v>
      </c>
      <c r="B13" s="2" t="s">
        <v>8</v>
      </c>
      <c r="C13" s="5">
        <v>0.775</v>
      </c>
      <c r="D13" s="12">
        <v>116600</v>
      </c>
      <c r="E13" s="15">
        <f t="shared" si="0"/>
        <v>90365</v>
      </c>
    </row>
    <row r="14" spans="1:5" ht="13.5">
      <c r="A14" s="5">
        <v>5</v>
      </c>
      <c r="B14" s="2" t="s">
        <v>9</v>
      </c>
      <c r="C14" s="5">
        <v>1</v>
      </c>
      <c r="D14" s="12">
        <v>104800</v>
      </c>
      <c r="E14" s="15">
        <f t="shared" si="0"/>
        <v>104800</v>
      </c>
    </row>
    <row r="15" spans="1:5" ht="13.5">
      <c r="A15" s="5">
        <v>6</v>
      </c>
      <c r="B15" s="2" t="s">
        <v>10</v>
      </c>
      <c r="C15" s="5">
        <v>0.5</v>
      </c>
      <c r="D15" s="12">
        <v>104800</v>
      </c>
      <c r="E15" s="12">
        <f t="shared" si="0"/>
        <v>52400</v>
      </c>
    </row>
    <row r="16" spans="1:5" ht="13.5">
      <c r="A16" s="5">
        <v>7</v>
      </c>
      <c r="B16" s="2" t="s">
        <v>11</v>
      </c>
      <c r="C16" s="5">
        <v>1</v>
      </c>
      <c r="D16" s="12">
        <v>104800</v>
      </c>
      <c r="E16" s="12">
        <f t="shared" si="0"/>
        <v>104800</v>
      </c>
    </row>
    <row r="17" spans="1:5" ht="13.5">
      <c r="A17" s="5">
        <v>8</v>
      </c>
      <c r="B17" s="2" t="s">
        <v>14</v>
      </c>
      <c r="C17" s="5">
        <v>1</v>
      </c>
      <c r="D17" s="12">
        <v>104800</v>
      </c>
      <c r="E17" s="12">
        <f t="shared" si="0"/>
        <v>104800</v>
      </c>
    </row>
    <row r="18" spans="1:5" ht="27">
      <c r="A18" s="5">
        <v>9</v>
      </c>
      <c r="B18" s="2" t="s">
        <v>18</v>
      </c>
      <c r="C18" s="5">
        <v>0.5</v>
      </c>
      <c r="D18" s="12">
        <v>104800</v>
      </c>
      <c r="E18" s="12">
        <f t="shared" si="0"/>
        <v>52400</v>
      </c>
    </row>
    <row r="19" spans="1:5" ht="13.5">
      <c r="A19" s="5">
        <v>10</v>
      </c>
      <c r="B19" s="2" t="s">
        <v>16</v>
      </c>
      <c r="C19" s="5">
        <v>1</v>
      </c>
      <c r="D19" s="12">
        <v>104800</v>
      </c>
      <c r="E19" s="12">
        <f t="shared" si="0"/>
        <v>104800</v>
      </c>
    </row>
    <row r="20" spans="1:5" ht="14.25">
      <c r="A20" s="31" t="s">
        <v>89</v>
      </c>
      <c r="B20" s="32"/>
      <c r="C20" s="4">
        <f>SUM(C10:C19)</f>
        <v>7.8</v>
      </c>
      <c r="D20" s="4"/>
      <c r="E20" s="17">
        <f>E19+E18+E17+E16+E15+E14+E13+E12+E11+E10</f>
        <v>887267.5</v>
      </c>
    </row>
    <row r="25" spans="1:4" ht="14.25">
      <c r="A25" s="30" t="s">
        <v>54</v>
      </c>
      <c r="B25" s="30"/>
      <c r="C25" s="29" t="s">
        <v>55</v>
      </c>
      <c r="D25" s="29"/>
    </row>
  </sheetData>
  <sheetProtection/>
  <mergeCells count="8">
    <mergeCell ref="A25:B25"/>
    <mergeCell ref="C25:D25"/>
    <mergeCell ref="C1:E1"/>
    <mergeCell ref="C2:E2"/>
    <mergeCell ref="C3:E3"/>
    <mergeCell ref="A5:E5"/>
    <mergeCell ref="B7:D7"/>
    <mergeCell ref="A20:B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C3" sqref="C3:G3"/>
    </sheetView>
  </sheetViews>
  <sheetFormatPr defaultColWidth="9.140625" defaultRowHeight="12.75"/>
  <cols>
    <col min="1" max="1" width="7.57421875" style="3" customWidth="1"/>
    <col min="2" max="2" width="28.421875" style="1" customWidth="1"/>
    <col min="3" max="3" width="17.421875" style="1" customWidth="1"/>
    <col min="4" max="4" width="15.8515625" style="3" hidden="1" customWidth="1"/>
    <col min="5" max="5" width="19.28125" style="3" hidden="1" customWidth="1"/>
    <col min="6" max="6" width="18.140625" style="3" customWidth="1"/>
    <col min="7" max="7" width="18.28125" style="3" customWidth="1"/>
    <col min="8" max="16384" width="9.140625" style="1" customWidth="1"/>
  </cols>
  <sheetData>
    <row r="1" spans="3:7" ht="14.25" customHeight="1">
      <c r="C1" s="30" t="s">
        <v>49</v>
      </c>
      <c r="D1" s="30"/>
      <c r="E1" s="30"/>
      <c r="F1" s="30"/>
      <c r="G1" s="30"/>
    </row>
    <row r="2" spans="3:7" ht="14.25" customHeight="1">
      <c r="C2" s="30" t="s">
        <v>56</v>
      </c>
      <c r="D2" s="30"/>
      <c r="E2" s="30"/>
      <c r="F2" s="30"/>
      <c r="G2" s="30"/>
    </row>
    <row r="3" spans="3:7" ht="14.25" customHeight="1">
      <c r="C3" s="30" t="s">
        <v>101</v>
      </c>
      <c r="D3" s="30"/>
      <c r="E3" s="30"/>
      <c r="F3" s="30"/>
      <c r="G3" s="30"/>
    </row>
    <row r="4" spans="1:7" ht="48" customHeight="1">
      <c r="A4" s="30" t="s">
        <v>83</v>
      </c>
      <c r="B4" s="30"/>
      <c r="C4" s="30"/>
      <c r="D4" s="30"/>
      <c r="E4" s="30"/>
      <c r="F4" s="30"/>
      <c r="G4" s="30"/>
    </row>
    <row r="5" spans="1:3" ht="14.25">
      <c r="A5" s="3">
        <v>1</v>
      </c>
      <c r="B5" s="6" t="s">
        <v>37</v>
      </c>
      <c r="C5" s="6"/>
    </row>
    <row r="6" spans="1:6" ht="20.25" customHeight="1">
      <c r="A6" s="3">
        <v>2</v>
      </c>
      <c r="B6" s="33" t="s">
        <v>2</v>
      </c>
      <c r="C6" s="33"/>
      <c r="D6" s="33"/>
      <c r="E6" s="33"/>
      <c r="F6" s="33"/>
    </row>
    <row r="8" spans="1:7" ht="28.5" customHeight="1">
      <c r="A8" s="9" t="s">
        <v>3</v>
      </c>
      <c r="B8" s="9" t="s">
        <v>4</v>
      </c>
      <c r="C8" s="9" t="s">
        <v>5</v>
      </c>
      <c r="D8" s="8" t="s">
        <v>39</v>
      </c>
      <c r="E8" s="4" t="s">
        <v>52</v>
      </c>
      <c r="F8" s="10" t="s">
        <v>39</v>
      </c>
      <c r="G8" s="4" t="s">
        <v>52</v>
      </c>
    </row>
    <row r="9" spans="1:7" ht="16.5" customHeight="1">
      <c r="A9" s="5">
        <v>1</v>
      </c>
      <c r="B9" s="2" t="s">
        <v>6</v>
      </c>
      <c r="C9" s="5">
        <v>1</v>
      </c>
      <c r="D9" s="5">
        <v>110000</v>
      </c>
      <c r="E9" s="5">
        <f>C9*D9</f>
        <v>110000</v>
      </c>
      <c r="F9" s="12">
        <v>176700</v>
      </c>
      <c r="G9" s="12">
        <f>F9*C9</f>
        <v>176700</v>
      </c>
    </row>
    <row r="10" spans="1:7" ht="21.75" customHeight="1">
      <c r="A10" s="5">
        <v>2</v>
      </c>
      <c r="B10" s="2" t="s">
        <v>7</v>
      </c>
      <c r="C10" s="5">
        <v>1</v>
      </c>
      <c r="D10" s="5">
        <v>80000</v>
      </c>
      <c r="E10" s="5">
        <f aca="true" t="shared" si="0" ref="E10:E25">C10*D10</f>
        <v>80000</v>
      </c>
      <c r="F10" s="12">
        <v>139800</v>
      </c>
      <c r="G10" s="12">
        <f aca="true" t="shared" si="1" ref="G10:G25">F10*C10</f>
        <v>139800</v>
      </c>
    </row>
    <row r="11" spans="1:7" ht="15.75" customHeight="1">
      <c r="A11" s="5">
        <v>3</v>
      </c>
      <c r="B11" s="2" t="s">
        <v>51</v>
      </c>
      <c r="C11" s="5">
        <v>1</v>
      </c>
      <c r="D11" s="5">
        <v>71000</v>
      </c>
      <c r="E11" s="5">
        <f t="shared" si="0"/>
        <v>71000</v>
      </c>
      <c r="F11" s="12">
        <v>104800</v>
      </c>
      <c r="G11" s="12">
        <f t="shared" si="1"/>
        <v>104800</v>
      </c>
    </row>
    <row r="12" spans="1:7" ht="27.75" customHeight="1">
      <c r="A12" s="5">
        <v>4</v>
      </c>
      <c r="B12" s="2" t="s">
        <v>73</v>
      </c>
      <c r="C12" s="5">
        <v>1.25</v>
      </c>
      <c r="D12" s="5">
        <v>84000</v>
      </c>
      <c r="E12" s="5"/>
      <c r="F12" s="12">
        <v>112200</v>
      </c>
      <c r="G12" s="12">
        <f t="shared" si="1"/>
        <v>140250</v>
      </c>
    </row>
    <row r="13" spans="1:7" ht="27.75" customHeight="1">
      <c r="A13" s="5">
        <v>5</v>
      </c>
      <c r="B13" s="2" t="s">
        <v>70</v>
      </c>
      <c r="C13" s="5">
        <v>0.775</v>
      </c>
      <c r="D13" s="5"/>
      <c r="E13" s="5"/>
      <c r="F13" s="12">
        <v>135100</v>
      </c>
      <c r="G13" s="15">
        <f t="shared" si="1"/>
        <v>104702.5</v>
      </c>
    </row>
    <row r="14" spans="1:7" ht="16.5" customHeight="1">
      <c r="A14" s="5">
        <v>6</v>
      </c>
      <c r="B14" s="2" t="s">
        <v>71</v>
      </c>
      <c r="C14" s="5">
        <v>5.425</v>
      </c>
      <c r="D14" s="5">
        <v>80000</v>
      </c>
      <c r="E14" s="5"/>
      <c r="F14" s="12">
        <v>123200</v>
      </c>
      <c r="G14" s="15">
        <f t="shared" si="1"/>
        <v>668360</v>
      </c>
    </row>
    <row r="15" spans="1:7" ht="16.5" customHeight="1">
      <c r="A15" s="5">
        <v>7</v>
      </c>
      <c r="B15" s="2" t="s">
        <v>8</v>
      </c>
      <c r="C15" s="5">
        <v>1.55</v>
      </c>
      <c r="D15" s="5">
        <v>76000</v>
      </c>
      <c r="E15" s="5"/>
      <c r="F15" s="12">
        <v>116600</v>
      </c>
      <c r="G15" s="15">
        <f t="shared" si="1"/>
        <v>180730</v>
      </c>
    </row>
    <row r="16" spans="1:7" ht="16.5" customHeight="1">
      <c r="A16" s="5">
        <v>8</v>
      </c>
      <c r="B16" s="2" t="s">
        <v>77</v>
      </c>
      <c r="C16" s="5">
        <f>C17+C18</f>
        <v>5</v>
      </c>
      <c r="D16" s="5">
        <f>D17+D18</f>
        <v>137200</v>
      </c>
      <c r="E16" s="5">
        <f>E17+E18</f>
        <v>340600</v>
      </c>
      <c r="F16" s="5"/>
      <c r="G16" s="5">
        <f>G17+G18</f>
        <v>504200</v>
      </c>
    </row>
    <row r="17" spans="1:7" ht="16.5" customHeight="1">
      <c r="A17" s="5">
        <v>8.1</v>
      </c>
      <c r="B17" s="2" t="s">
        <v>9</v>
      </c>
      <c r="C17" s="5">
        <v>3</v>
      </c>
      <c r="D17" s="5">
        <v>66200</v>
      </c>
      <c r="E17" s="5">
        <f t="shared" si="0"/>
        <v>198600</v>
      </c>
      <c r="F17" s="12">
        <v>98200</v>
      </c>
      <c r="G17" s="12">
        <f t="shared" si="1"/>
        <v>294600</v>
      </c>
    </row>
    <row r="18" spans="1:7" ht="16.5" customHeight="1">
      <c r="A18" s="5">
        <v>8.2</v>
      </c>
      <c r="B18" s="2" t="s">
        <v>9</v>
      </c>
      <c r="C18" s="5">
        <v>2</v>
      </c>
      <c r="D18" s="5">
        <v>71000</v>
      </c>
      <c r="E18" s="5">
        <f t="shared" si="0"/>
        <v>142000</v>
      </c>
      <c r="F18" s="12">
        <v>104800</v>
      </c>
      <c r="G18" s="12">
        <f t="shared" si="1"/>
        <v>209600</v>
      </c>
    </row>
    <row r="19" spans="1:7" ht="16.5" customHeight="1">
      <c r="A19" s="5">
        <v>9</v>
      </c>
      <c r="B19" s="2" t="s">
        <v>10</v>
      </c>
      <c r="C19" s="5">
        <v>1</v>
      </c>
      <c r="D19" s="5">
        <v>66200</v>
      </c>
      <c r="E19" s="5">
        <f t="shared" si="0"/>
        <v>66200</v>
      </c>
      <c r="F19" s="12">
        <v>98200</v>
      </c>
      <c r="G19" s="12">
        <f t="shared" si="1"/>
        <v>98200</v>
      </c>
    </row>
    <row r="20" spans="1:7" ht="16.5" customHeight="1">
      <c r="A20" s="5">
        <v>10</v>
      </c>
      <c r="B20" s="2" t="s">
        <v>11</v>
      </c>
      <c r="C20" s="5">
        <v>1</v>
      </c>
      <c r="D20" s="5">
        <v>66200</v>
      </c>
      <c r="E20" s="5">
        <f t="shared" si="0"/>
        <v>66200</v>
      </c>
      <c r="F20" s="12">
        <v>98200</v>
      </c>
      <c r="G20" s="12">
        <f t="shared" si="1"/>
        <v>98200</v>
      </c>
    </row>
    <row r="21" spans="1:7" ht="16.5" customHeight="1">
      <c r="A21" s="5">
        <v>11</v>
      </c>
      <c r="B21" s="2" t="s">
        <v>12</v>
      </c>
      <c r="C21" s="5">
        <v>1</v>
      </c>
      <c r="D21" s="5">
        <v>66200</v>
      </c>
      <c r="E21" s="5">
        <f t="shared" si="0"/>
        <v>66200</v>
      </c>
      <c r="F21" s="12">
        <v>98200</v>
      </c>
      <c r="G21" s="12">
        <f t="shared" si="1"/>
        <v>98200</v>
      </c>
    </row>
    <row r="22" spans="1:7" ht="16.5" customHeight="1">
      <c r="A22" s="5">
        <v>12</v>
      </c>
      <c r="B22" s="2" t="s">
        <v>13</v>
      </c>
      <c r="C22" s="5">
        <v>1</v>
      </c>
      <c r="D22" s="5">
        <v>66200</v>
      </c>
      <c r="E22" s="5">
        <f t="shared" si="0"/>
        <v>66200</v>
      </c>
      <c r="F22" s="12">
        <v>104800</v>
      </c>
      <c r="G22" s="12">
        <f t="shared" si="1"/>
        <v>104800</v>
      </c>
    </row>
    <row r="23" spans="1:7" ht="16.5" customHeight="1">
      <c r="A23" s="5">
        <v>13</v>
      </c>
      <c r="B23" s="2" t="s">
        <v>14</v>
      </c>
      <c r="C23" s="5">
        <v>1</v>
      </c>
      <c r="D23" s="5">
        <v>66200</v>
      </c>
      <c r="E23" s="5">
        <f t="shared" si="0"/>
        <v>66200</v>
      </c>
      <c r="F23" s="12">
        <v>104800</v>
      </c>
      <c r="G23" s="12">
        <f t="shared" si="1"/>
        <v>104800</v>
      </c>
    </row>
    <row r="24" spans="1:7" ht="16.5" customHeight="1">
      <c r="A24" s="5">
        <v>14</v>
      </c>
      <c r="B24" s="2" t="s">
        <v>15</v>
      </c>
      <c r="C24" s="5">
        <v>1</v>
      </c>
      <c r="D24" s="5">
        <v>71000</v>
      </c>
      <c r="E24" s="5">
        <f t="shared" si="0"/>
        <v>71000</v>
      </c>
      <c r="F24" s="12">
        <v>104800</v>
      </c>
      <c r="G24" s="12">
        <f t="shared" si="1"/>
        <v>104800</v>
      </c>
    </row>
    <row r="25" spans="1:7" ht="42" customHeight="1">
      <c r="A25" s="5">
        <v>15</v>
      </c>
      <c r="B25" s="2" t="s">
        <v>18</v>
      </c>
      <c r="C25" s="5">
        <v>1</v>
      </c>
      <c r="D25" s="5">
        <v>66200</v>
      </c>
      <c r="E25" s="5">
        <f t="shared" si="0"/>
        <v>66200</v>
      </c>
      <c r="F25" s="12">
        <v>98200</v>
      </c>
      <c r="G25" s="12">
        <f t="shared" si="1"/>
        <v>98200</v>
      </c>
    </row>
    <row r="26" spans="1:7" ht="23.25" customHeight="1">
      <c r="A26" s="31" t="s">
        <v>89</v>
      </c>
      <c r="B26" s="32"/>
      <c r="C26" s="4">
        <f>C9+C10+C11+C12+C13+C14+C15+C16+C19+C20+C21+C22+C23+C24+C25</f>
        <v>24</v>
      </c>
      <c r="D26" s="4">
        <f>D9+D10+D11+D12+D13+D14+D15+D16+D19+D20+D21+D22+D23+D24+D25</f>
        <v>1106400</v>
      </c>
      <c r="E26" s="4">
        <f>E9+E10+E11+E12+E13+E14+E15+E16+E19+E20+E21+E22+E23+E24+E25</f>
        <v>1069800</v>
      </c>
      <c r="F26" s="4"/>
      <c r="G26" s="4">
        <f>G9+G10+G11+G12+G13+G14+G15+G16+G19+G20+G21+G22+G23+G24+G25</f>
        <v>2726742.5</v>
      </c>
    </row>
    <row r="32" spans="1:6" ht="14.25" customHeight="1">
      <c r="A32" s="30" t="s">
        <v>54</v>
      </c>
      <c r="B32" s="30"/>
      <c r="C32" s="29" t="s">
        <v>55</v>
      </c>
      <c r="D32" s="29"/>
      <c r="E32" s="29"/>
      <c r="F32" s="29"/>
    </row>
  </sheetData>
  <sheetProtection/>
  <mergeCells count="8">
    <mergeCell ref="C32:F32"/>
    <mergeCell ref="C3:G3"/>
    <mergeCell ref="A4:G4"/>
    <mergeCell ref="B6:F6"/>
    <mergeCell ref="A26:B26"/>
    <mergeCell ref="C1:G1"/>
    <mergeCell ref="C2:G2"/>
    <mergeCell ref="A32:B32"/>
  </mergeCells>
  <printOptions/>
  <pageMargins left="0.74" right="0.24" top="0.2" bottom="1" header="0.2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C3" sqref="C3:G3"/>
    </sheetView>
  </sheetViews>
  <sheetFormatPr defaultColWidth="9.140625" defaultRowHeight="12.75"/>
  <cols>
    <col min="1" max="1" width="7.57421875" style="3" customWidth="1"/>
    <col min="2" max="2" width="28.421875" style="1" customWidth="1"/>
    <col min="3" max="3" width="17.8515625" style="1" customWidth="1"/>
    <col min="4" max="4" width="17.421875" style="3" hidden="1" customWidth="1"/>
    <col min="5" max="5" width="19.140625" style="3" hidden="1" customWidth="1"/>
    <col min="6" max="6" width="17.00390625" style="3" customWidth="1"/>
    <col min="7" max="7" width="18.7109375" style="3" customWidth="1"/>
    <col min="8" max="16384" width="9.140625" style="1" customWidth="1"/>
  </cols>
  <sheetData>
    <row r="1" spans="3:7" ht="14.25">
      <c r="C1" s="30" t="s">
        <v>50</v>
      </c>
      <c r="D1" s="30"/>
      <c r="E1" s="30"/>
      <c r="F1" s="30"/>
      <c r="G1" s="30"/>
    </row>
    <row r="2" spans="3:7" ht="14.25" customHeight="1">
      <c r="C2" s="30" t="s">
        <v>56</v>
      </c>
      <c r="D2" s="30"/>
      <c r="E2" s="30"/>
      <c r="F2" s="30"/>
      <c r="G2" s="30"/>
    </row>
    <row r="3" spans="3:7" ht="14.25" customHeight="1">
      <c r="C3" s="30" t="s">
        <v>101</v>
      </c>
      <c r="D3" s="30"/>
      <c r="E3" s="30"/>
      <c r="F3" s="30"/>
      <c r="G3" s="30"/>
    </row>
    <row r="4" spans="1:7" ht="48" customHeight="1">
      <c r="A4" s="30" t="s">
        <v>82</v>
      </c>
      <c r="B4" s="30"/>
      <c r="C4" s="30"/>
      <c r="D4" s="30"/>
      <c r="E4" s="30"/>
      <c r="F4" s="30"/>
      <c r="G4" s="30"/>
    </row>
    <row r="5" spans="1:3" ht="14.25">
      <c r="A5" s="3">
        <v>1</v>
      </c>
      <c r="B5" s="6" t="s">
        <v>37</v>
      </c>
      <c r="C5" s="6"/>
    </row>
    <row r="6" spans="1:6" ht="20.25" customHeight="1">
      <c r="A6" s="3">
        <v>2</v>
      </c>
      <c r="B6" s="33" t="s">
        <v>2</v>
      </c>
      <c r="C6" s="33"/>
      <c r="D6" s="33"/>
      <c r="E6" s="33"/>
      <c r="F6" s="33"/>
    </row>
    <row r="8" spans="1:7" ht="28.5" customHeight="1">
      <c r="A8" s="9" t="s">
        <v>3</v>
      </c>
      <c r="B8" s="9" t="s">
        <v>4</v>
      </c>
      <c r="C8" s="9" t="s">
        <v>5</v>
      </c>
      <c r="D8" s="8" t="s">
        <v>39</v>
      </c>
      <c r="E8" s="4" t="s">
        <v>52</v>
      </c>
      <c r="F8" s="10" t="s">
        <v>39</v>
      </c>
      <c r="G8" s="4" t="s">
        <v>52</v>
      </c>
    </row>
    <row r="9" spans="1:7" ht="16.5" customHeight="1">
      <c r="A9" s="5">
        <v>1</v>
      </c>
      <c r="B9" s="2" t="s">
        <v>6</v>
      </c>
      <c r="C9" s="5">
        <v>1</v>
      </c>
      <c r="D9" s="5">
        <v>110000</v>
      </c>
      <c r="E9" s="5">
        <f>C9*D9</f>
        <v>110000</v>
      </c>
      <c r="F9" s="12">
        <v>176700</v>
      </c>
      <c r="G9" s="12">
        <f>F9*C9</f>
        <v>176700</v>
      </c>
    </row>
    <row r="10" spans="1:7" ht="16.5" customHeight="1">
      <c r="A10" s="5">
        <v>2</v>
      </c>
      <c r="B10" s="2" t="s">
        <v>7</v>
      </c>
      <c r="C10" s="5">
        <v>1</v>
      </c>
      <c r="D10" s="5">
        <v>80000</v>
      </c>
      <c r="E10" s="5">
        <f aca="true" t="shared" si="0" ref="E10:E26">C10*D10</f>
        <v>80000</v>
      </c>
      <c r="F10" s="12">
        <v>139800</v>
      </c>
      <c r="G10" s="12">
        <f>F10*C10</f>
        <v>139800</v>
      </c>
    </row>
    <row r="11" spans="1:7" ht="16.5" customHeight="1">
      <c r="A11" s="5">
        <v>3</v>
      </c>
      <c r="B11" s="2" t="s">
        <v>51</v>
      </c>
      <c r="C11" s="5">
        <v>1</v>
      </c>
      <c r="D11" s="5">
        <v>71000</v>
      </c>
      <c r="E11" s="5">
        <f t="shared" si="0"/>
        <v>71000</v>
      </c>
      <c r="F11" s="12">
        <v>104800</v>
      </c>
      <c r="G11" s="12">
        <f>F11*C11</f>
        <v>104800</v>
      </c>
    </row>
    <row r="12" spans="1:7" ht="16.5" customHeight="1">
      <c r="A12" s="5">
        <v>4</v>
      </c>
      <c r="B12" s="2" t="s">
        <v>70</v>
      </c>
      <c r="C12" s="5">
        <v>0.775</v>
      </c>
      <c r="D12" s="5">
        <f>D13+D14+D15</f>
        <v>240000</v>
      </c>
      <c r="E12" s="5">
        <f>E13+E14+E15</f>
        <v>0</v>
      </c>
      <c r="F12" s="12">
        <v>135100</v>
      </c>
      <c r="G12" s="19">
        <f aca="true" t="shared" si="1" ref="G12:G26">F12*C12</f>
        <v>104702.5</v>
      </c>
    </row>
    <row r="13" spans="1:7" ht="16.5" customHeight="1">
      <c r="A13" s="5">
        <v>5</v>
      </c>
      <c r="B13" s="2" t="s">
        <v>71</v>
      </c>
      <c r="C13" s="5">
        <v>4.65</v>
      </c>
      <c r="D13" s="5">
        <v>84000</v>
      </c>
      <c r="E13" s="5"/>
      <c r="F13" s="12">
        <v>123200</v>
      </c>
      <c r="G13" s="15">
        <f t="shared" si="1"/>
        <v>572880</v>
      </c>
    </row>
    <row r="14" spans="1:7" ht="29.25" customHeight="1">
      <c r="A14" s="5">
        <v>6</v>
      </c>
      <c r="B14" s="2" t="s">
        <v>73</v>
      </c>
      <c r="C14" s="5">
        <v>1.25</v>
      </c>
      <c r="D14" s="5">
        <v>80000</v>
      </c>
      <c r="E14" s="5"/>
      <c r="F14" s="12">
        <v>112200</v>
      </c>
      <c r="G14" s="12">
        <f t="shared" si="1"/>
        <v>140250</v>
      </c>
    </row>
    <row r="15" spans="1:7" ht="16.5" customHeight="1">
      <c r="A15" s="5">
        <v>7</v>
      </c>
      <c r="B15" s="2" t="s">
        <v>8</v>
      </c>
      <c r="C15" s="5">
        <v>2.325</v>
      </c>
      <c r="D15" s="5">
        <v>76000</v>
      </c>
      <c r="E15" s="5"/>
      <c r="F15" s="12">
        <v>116600</v>
      </c>
      <c r="G15" s="18">
        <f t="shared" si="1"/>
        <v>271095</v>
      </c>
    </row>
    <row r="16" spans="1:7" ht="16.5" customHeight="1">
      <c r="A16" s="5">
        <v>8</v>
      </c>
      <c r="B16" s="2" t="s">
        <v>77</v>
      </c>
      <c r="C16" s="5"/>
      <c r="D16" s="5"/>
      <c r="E16" s="5"/>
      <c r="F16" s="12"/>
      <c r="G16" s="18"/>
    </row>
    <row r="17" spans="1:7" ht="16.5" customHeight="1">
      <c r="A17" s="5">
        <v>8.1</v>
      </c>
      <c r="B17" s="2" t="s">
        <v>9</v>
      </c>
      <c r="C17" s="5">
        <v>1</v>
      </c>
      <c r="D17" s="5">
        <v>66200</v>
      </c>
      <c r="E17" s="5">
        <f t="shared" si="0"/>
        <v>66200</v>
      </c>
      <c r="F17" s="12">
        <v>98200</v>
      </c>
      <c r="G17" s="12">
        <f t="shared" si="1"/>
        <v>98200</v>
      </c>
    </row>
    <row r="18" spans="1:7" ht="16.5" customHeight="1">
      <c r="A18" s="5">
        <v>8.2</v>
      </c>
      <c r="B18" s="2" t="s">
        <v>9</v>
      </c>
      <c r="C18" s="5">
        <v>4</v>
      </c>
      <c r="D18" s="5">
        <v>71000</v>
      </c>
      <c r="E18" s="5">
        <f t="shared" si="0"/>
        <v>284000</v>
      </c>
      <c r="F18" s="12">
        <v>104800</v>
      </c>
      <c r="G18" s="12">
        <f t="shared" si="1"/>
        <v>419200</v>
      </c>
    </row>
    <row r="19" spans="1:7" ht="16.5" customHeight="1">
      <c r="A19" s="5">
        <v>9</v>
      </c>
      <c r="B19" s="2" t="s">
        <v>10</v>
      </c>
      <c r="C19" s="5">
        <v>1</v>
      </c>
      <c r="D19" s="5">
        <v>66200</v>
      </c>
      <c r="E19" s="5">
        <f t="shared" si="0"/>
        <v>66200</v>
      </c>
      <c r="F19" s="12">
        <v>98200</v>
      </c>
      <c r="G19" s="12">
        <f t="shared" si="1"/>
        <v>98200</v>
      </c>
    </row>
    <row r="20" spans="1:7" ht="16.5" customHeight="1">
      <c r="A20" s="5">
        <v>10</v>
      </c>
      <c r="B20" s="2" t="s">
        <v>11</v>
      </c>
      <c r="C20" s="5">
        <v>1</v>
      </c>
      <c r="D20" s="5">
        <v>66200</v>
      </c>
      <c r="E20" s="5">
        <f t="shared" si="0"/>
        <v>66200</v>
      </c>
      <c r="F20" s="12">
        <v>98200</v>
      </c>
      <c r="G20" s="12">
        <f t="shared" si="1"/>
        <v>98200</v>
      </c>
    </row>
    <row r="21" spans="1:7" ht="16.5" customHeight="1">
      <c r="A21" s="5">
        <v>11</v>
      </c>
      <c r="B21" s="2" t="s">
        <v>12</v>
      </c>
      <c r="C21" s="5">
        <v>1</v>
      </c>
      <c r="D21" s="5">
        <v>66200</v>
      </c>
      <c r="E21" s="5">
        <f t="shared" si="0"/>
        <v>66200</v>
      </c>
      <c r="F21" s="12">
        <v>98200</v>
      </c>
      <c r="G21" s="12">
        <f t="shared" si="1"/>
        <v>98200</v>
      </c>
    </row>
    <row r="22" spans="1:7" ht="16.5" customHeight="1">
      <c r="A22" s="5">
        <v>12</v>
      </c>
      <c r="B22" s="2" t="s">
        <v>13</v>
      </c>
      <c r="C22" s="5">
        <v>1</v>
      </c>
      <c r="D22" s="5">
        <v>66200</v>
      </c>
      <c r="E22" s="5">
        <f t="shared" si="0"/>
        <v>66200</v>
      </c>
      <c r="F22" s="12">
        <v>104800</v>
      </c>
      <c r="G22" s="12">
        <f t="shared" si="1"/>
        <v>104800</v>
      </c>
    </row>
    <row r="23" spans="1:7" ht="16.5" customHeight="1">
      <c r="A23" s="5">
        <v>13</v>
      </c>
      <c r="B23" s="2" t="s">
        <v>14</v>
      </c>
      <c r="C23" s="5">
        <v>1</v>
      </c>
      <c r="D23" s="5">
        <v>66200</v>
      </c>
      <c r="E23" s="5">
        <f t="shared" si="0"/>
        <v>66200</v>
      </c>
      <c r="F23" s="12">
        <v>104800</v>
      </c>
      <c r="G23" s="12">
        <f t="shared" si="1"/>
        <v>104800</v>
      </c>
    </row>
    <row r="24" spans="1:7" ht="16.5" customHeight="1">
      <c r="A24" s="5">
        <v>14</v>
      </c>
      <c r="B24" s="2" t="s">
        <v>15</v>
      </c>
      <c r="C24" s="5">
        <v>1</v>
      </c>
      <c r="D24" s="5">
        <v>66200</v>
      </c>
      <c r="E24" s="5">
        <f t="shared" si="0"/>
        <v>66200</v>
      </c>
      <c r="F24" s="12">
        <v>104800</v>
      </c>
      <c r="G24" s="12">
        <f t="shared" si="1"/>
        <v>104800</v>
      </c>
    </row>
    <row r="25" spans="1:7" ht="16.5" customHeight="1">
      <c r="A25" s="5">
        <v>15</v>
      </c>
      <c r="B25" s="2" t="s">
        <v>16</v>
      </c>
      <c r="C25" s="5">
        <v>1</v>
      </c>
      <c r="D25" s="5">
        <v>66200</v>
      </c>
      <c r="E25" s="5">
        <f t="shared" si="0"/>
        <v>66200</v>
      </c>
      <c r="F25" s="12">
        <v>104800</v>
      </c>
      <c r="G25" s="12">
        <f t="shared" si="1"/>
        <v>104800</v>
      </c>
    </row>
    <row r="26" spans="1:7" ht="42.75" customHeight="1">
      <c r="A26" s="5">
        <v>16</v>
      </c>
      <c r="B26" s="2" t="s">
        <v>18</v>
      </c>
      <c r="C26" s="5">
        <v>1</v>
      </c>
      <c r="D26" s="5">
        <v>71000</v>
      </c>
      <c r="E26" s="5">
        <f t="shared" si="0"/>
        <v>71000</v>
      </c>
      <c r="F26" s="12">
        <v>104800</v>
      </c>
      <c r="G26" s="12">
        <f t="shared" si="1"/>
        <v>104800</v>
      </c>
    </row>
    <row r="27" spans="1:7" ht="23.25" customHeight="1">
      <c r="A27" s="31" t="s">
        <v>17</v>
      </c>
      <c r="B27" s="32"/>
      <c r="C27" s="4">
        <f>SUM(C9:C26)</f>
        <v>25</v>
      </c>
      <c r="D27" s="4" t="e">
        <f>D9+D10+D11+D12+D13+D14+D15+#REF!+D19+D20+D21+D22+D23+D24+D25+D26</f>
        <v>#REF!</v>
      </c>
      <c r="E27" s="4" t="e">
        <f>E9+E10+E11+E12+E13+E14+E15+#REF!+E19+E20+E21+E22+E23+E24+E25+E26</f>
        <v>#REF!</v>
      </c>
      <c r="F27" s="14"/>
      <c r="G27" s="16">
        <f>SUM(G9:G26)</f>
        <v>2846227.5</v>
      </c>
    </row>
    <row r="31" spans="1:6" ht="14.25" customHeight="1">
      <c r="A31" s="30" t="s">
        <v>54</v>
      </c>
      <c r="B31" s="30"/>
      <c r="C31" s="29" t="s">
        <v>55</v>
      </c>
      <c r="D31" s="29"/>
      <c r="E31" s="29"/>
      <c r="F31" s="29"/>
    </row>
  </sheetData>
  <sheetProtection/>
  <mergeCells count="8">
    <mergeCell ref="C31:F31"/>
    <mergeCell ref="C3:G3"/>
    <mergeCell ref="A4:G4"/>
    <mergeCell ref="B6:F6"/>
    <mergeCell ref="A27:B27"/>
    <mergeCell ref="C1:G1"/>
    <mergeCell ref="C2:G2"/>
    <mergeCell ref="A31:B31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C3" sqref="C3:E3"/>
    </sheetView>
  </sheetViews>
  <sheetFormatPr defaultColWidth="9.140625" defaultRowHeight="12.75"/>
  <cols>
    <col min="1" max="1" width="6.00390625" style="3" customWidth="1"/>
    <col min="2" max="2" width="31.28125" style="1" customWidth="1"/>
    <col min="3" max="3" width="12.421875" style="1" customWidth="1"/>
    <col min="4" max="4" width="19.00390625" style="3" customWidth="1"/>
    <col min="5" max="5" width="17.28125" style="3" customWidth="1"/>
  </cols>
  <sheetData>
    <row r="1" spans="3:5" ht="14.25">
      <c r="C1" s="30" t="s">
        <v>61</v>
      </c>
      <c r="D1" s="30"/>
      <c r="E1" s="30"/>
    </row>
    <row r="2" spans="3:5" ht="14.25">
      <c r="C2" s="30" t="s">
        <v>56</v>
      </c>
      <c r="D2" s="30"/>
      <c r="E2" s="30"/>
    </row>
    <row r="3" spans="3:5" ht="14.25" customHeight="1">
      <c r="C3" s="30" t="s">
        <v>101</v>
      </c>
      <c r="D3" s="30"/>
      <c r="E3" s="30"/>
    </row>
    <row r="5" spans="1:5" ht="14.25">
      <c r="A5" s="30" t="s">
        <v>62</v>
      </c>
      <c r="B5" s="30"/>
      <c r="C5" s="30"/>
      <c r="D5" s="30"/>
      <c r="E5" s="30"/>
    </row>
    <row r="6" spans="1:3" ht="14.25">
      <c r="A6" s="3">
        <v>1</v>
      </c>
      <c r="B6" s="6" t="s">
        <v>60</v>
      </c>
      <c r="C6" s="6"/>
    </row>
    <row r="7" spans="1:3" ht="14.25">
      <c r="A7" s="3">
        <v>2</v>
      </c>
      <c r="B7" s="33" t="s">
        <v>2</v>
      </c>
      <c r="C7" s="33"/>
    </row>
    <row r="9" spans="1:5" ht="28.5">
      <c r="A9" s="9" t="s">
        <v>3</v>
      </c>
      <c r="B9" s="9" t="s">
        <v>4</v>
      </c>
      <c r="C9" s="9" t="s">
        <v>5</v>
      </c>
      <c r="D9" s="10" t="s">
        <v>39</v>
      </c>
      <c r="E9" s="4" t="s">
        <v>52</v>
      </c>
    </row>
    <row r="10" spans="1:5" ht="13.5">
      <c r="A10" s="5">
        <v>1</v>
      </c>
      <c r="B10" s="2" t="s">
        <v>6</v>
      </c>
      <c r="C10" s="5">
        <v>1</v>
      </c>
      <c r="D10" s="12">
        <v>142000</v>
      </c>
      <c r="E10" s="12">
        <f>D10*C10</f>
        <v>142000</v>
      </c>
    </row>
    <row r="11" spans="1:5" ht="13.5">
      <c r="A11" s="5">
        <v>2</v>
      </c>
      <c r="B11" s="2" t="s">
        <v>71</v>
      </c>
      <c r="C11" s="5">
        <v>1.12</v>
      </c>
      <c r="D11" s="12">
        <v>123200</v>
      </c>
      <c r="E11" s="15">
        <f>D11*C11</f>
        <v>137984</v>
      </c>
    </row>
    <row r="12" spans="1:5" ht="13.5">
      <c r="A12" s="5">
        <v>3</v>
      </c>
      <c r="B12" s="2" t="s">
        <v>9</v>
      </c>
      <c r="C12" s="5">
        <v>1</v>
      </c>
      <c r="D12" s="12">
        <v>98200</v>
      </c>
      <c r="E12" s="12">
        <f>D12*C12</f>
        <v>98200</v>
      </c>
    </row>
    <row r="13" spans="1:5" ht="13.5">
      <c r="A13" s="5">
        <v>4</v>
      </c>
      <c r="B13" s="2" t="s">
        <v>11</v>
      </c>
      <c r="C13" s="5">
        <v>1</v>
      </c>
      <c r="D13" s="12">
        <v>98200</v>
      </c>
      <c r="E13" s="12">
        <f>D13*C13</f>
        <v>98200</v>
      </c>
    </row>
    <row r="14" spans="1:5" ht="13.5">
      <c r="A14" s="5">
        <v>5</v>
      </c>
      <c r="B14" s="2" t="s">
        <v>63</v>
      </c>
      <c r="C14" s="5">
        <v>1</v>
      </c>
      <c r="D14" s="12">
        <v>104800</v>
      </c>
      <c r="E14" s="12">
        <f>D14*C14</f>
        <v>104800</v>
      </c>
    </row>
    <row r="15" spans="1:5" ht="14.25">
      <c r="A15" s="31" t="s">
        <v>89</v>
      </c>
      <c r="B15" s="32"/>
      <c r="C15" s="4">
        <f>C10+C11+C12+C13+C14</f>
        <v>5.12</v>
      </c>
      <c r="D15" s="14"/>
      <c r="E15" s="14">
        <f>E10+E11+E12+E13+E14</f>
        <v>581184</v>
      </c>
    </row>
    <row r="19" spans="1:4" ht="14.25">
      <c r="A19" s="30" t="s">
        <v>54</v>
      </c>
      <c r="B19" s="30"/>
      <c r="C19" s="29" t="s">
        <v>55</v>
      </c>
      <c r="D19" s="29"/>
    </row>
  </sheetData>
  <sheetProtection/>
  <mergeCells count="8">
    <mergeCell ref="A19:B19"/>
    <mergeCell ref="C19:D19"/>
    <mergeCell ref="C1:E1"/>
    <mergeCell ref="C2:E2"/>
    <mergeCell ref="C3:E3"/>
    <mergeCell ref="A5:E5"/>
    <mergeCell ref="B7:C7"/>
    <mergeCell ref="A15:B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C3" sqref="C3:E3"/>
    </sheetView>
  </sheetViews>
  <sheetFormatPr defaultColWidth="9.140625" defaultRowHeight="12.75"/>
  <cols>
    <col min="1" max="1" width="6.00390625" style="3" customWidth="1"/>
    <col min="2" max="2" width="31.28125" style="1" customWidth="1"/>
    <col min="3" max="3" width="12.421875" style="1" customWidth="1"/>
    <col min="4" max="4" width="19.00390625" style="3" customWidth="1"/>
    <col min="5" max="5" width="17.28125" style="3" customWidth="1"/>
  </cols>
  <sheetData>
    <row r="1" spans="3:5" ht="14.25">
      <c r="C1" s="30" t="s">
        <v>64</v>
      </c>
      <c r="D1" s="30"/>
      <c r="E1" s="30"/>
    </row>
    <row r="2" spans="3:5" ht="14.25">
      <c r="C2" s="30" t="s">
        <v>56</v>
      </c>
      <c r="D2" s="30"/>
      <c r="E2" s="30"/>
    </row>
    <row r="3" spans="3:5" ht="14.25" customHeight="1">
      <c r="C3" s="30" t="s">
        <v>101</v>
      </c>
      <c r="D3" s="30"/>
      <c r="E3" s="30"/>
    </row>
    <row r="5" spans="1:5" ht="14.25">
      <c r="A5" s="30" t="s">
        <v>65</v>
      </c>
      <c r="B5" s="30"/>
      <c r="C5" s="30"/>
      <c r="D5" s="30"/>
      <c r="E5" s="30"/>
    </row>
    <row r="6" spans="1:3" ht="14.25">
      <c r="A6" s="3">
        <v>1</v>
      </c>
      <c r="B6" s="6" t="s">
        <v>60</v>
      </c>
      <c r="C6" s="6"/>
    </row>
    <row r="7" spans="1:3" ht="14.25">
      <c r="A7" s="3">
        <v>2</v>
      </c>
      <c r="B7" s="33" t="s">
        <v>2</v>
      </c>
      <c r="C7" s="33"/>
    </row>
    <row r="9" spans="1:5" ht="28.5">
      <c r="A9" s="9" t="s">
        <v>3</v>
      </c>
      <c r="B9" s="9" t="s">
        <v>4</v>
      </c>
      <c r="C9" s="9" t="s">
        <v>5</v>
      </c>
      <c r="D9" s="10" t="s">
        <v>39</v>
      </c>
      <c r="E9" s="4" t="s">
        <v>52</v>
      </c>
    </row>
    <row r="10" spans="1:5" ht="13.5">
      <c r="A10" s="5">
        <v>1</v>
      </c>
      <c r="B10" s="2" t="s">
        <v>6</v>
      </c>
      <c r="C10" s="5">
        <v>1</v>
      </c>
      <c r="D10" s="12">
        <v>142000</v>
      </c>
      <c r="E10" s="12">
        <f>D10*C10</f>
        <v>142000</v>
      </c>
    </row>
    <row r="11" spans="1:5" ht="13.5">
      <c r="A11" s="5">
        <v>2</v>
      </c>
      <c r="B11" s="2" t="s">
        <v>71</v>
      </c>
      <c r="C11" s="5">
        <v>1.12</v>
      </c>
      <c r="D11" s="12">
        <v>123200</v>
      </c>
      <c r="E11" s="15">
        <f>D11*C11</f>
        <v>137984</v>
      </c>
    </row>
    <row r="12" spans="1:5" ht="13.5">
      <c r="A12" s="5">
        <v>3</v>
      </c>
      <c r="B12" s="2" t="s">
        <v>9</v>
      </c>
      <c r="C12" s="5">
        <v>1</v>
      </c>
      <c r="D12" s="12">
        <v>104800</v>
      </c>
      <c r="E12" s="12">
        <f>D12*C12</f>
        <v>104800</v>
      </c>
    </row>
    <row r="13" spans="1:5" ht="13.5">
      <c r="A13" s="5">
        <v>4</v>
      </c>
      <c r="B13" s="2" t="s">
        <v>11</v>
      </c>
      <c r="C13" s="5">
        <v>1</v>
      </c>
      <c r="D13" s="12">
        <v>98200</v>
      </c>
      <c r="E13" s="12">
        <f>D13*C13</f>
        <v>98200</v>
      </c>
    </row>
    <row r="14" spans="1:5" ht="14.25">
      <c r="A14" s="31" t="s">
        <v>89</v>
      </c>
      <c r="B14" s="32"/>
      <c r="C14" s="4">
        <f>SUM(C10:C13)</f>
        <v>4.12</v>
      </c>
      <c r="D14" s="14"/>
      <c r="E14" s="14">
        <f>SUM(E10:E13)</f>
        <v>482984</v>
      </c>
    </row>
    <row r="18" spans="1:4" ht="14.25">
      <c r="A18" s="30" t="s">
        <v>54</v>
      </c>
      <c r="B18" s="30"/>
      <c r="C18" s="29" t="s">
        <v>55</v>
      </c>
      <c r="D18" s="29"/>
    </row>
  </sheetData>
  <sheetProtection/>
  <mergeCells count="8">
    <mergeCell ref="A18:B18"/>
    <mergeCell ref="C18:D18"/>
    <mergeCell ref="C1:E1"/>
    <mergeCell ref="C2:E2"/>
    <mergeCell ref="C3:E3"/>
    <mergeCell ref="A5:E5"/>
    <mergeCell ref="B7:C7"/>
    <mergeCell ref="A14:B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C3" sqref="C3:E3"/>
    </sheetView>
  </sheetViews>
  <sheetFormatPr defaultColWidth="9.140625" defaultRowHeight="12.75"/>
  <cols>
    <col min="1" max="1" width="6.00390625" style="3" customWidth="1"/>
    <col min="2" max="2" width="31.28125" style="1" customWidth="1"/>
    <col min="3" max="3" width="12.421875" style="1" customWidth="1"/>
    <col min="4" max="4" width="19.00390625" style="3" customWidth="1"/>
    <col min="5" max="5" width="17.28125" style="3" customWidth="1"/>
  </cols>
  <sheetData>
    <row r="1" spans="3:5" ht="14.25">
      <c r="C1" s="30" t="s">
        <v>66</v>
      </c>
      <c r="D1" s="30"/>
      <c r="E1" s="30"/>
    </row>
    <row r="2" spans="3:5" ht="14.25">
      <c r="C2" s="30" t="s">
        <v>56</v>
      </c>
      <c r="D2" s="30"/>
      <c r="E2" s="30"/>
    </row>
    <row r="3" spans="3:5" ht="14.25" customHeight="1">
      <c r="C3" s="30" t="s">
        <v>101</v>
      </c>
      <c r="D3" s="30"/>
      <c r="E3" s="30"/>
    </row>
    <row r="5" spans="1:5" ht="14.25">
      <c r="A5" s="30" t="s">
        <v>81</v>
      </c>
      <c r="B5" s="30"/>
      <c r="C5" s="30"/>
      <c r="D5" s="30"/>
      <c r="E5" s="30"/>
    </row>
    <row r="6" spans="1:3" ht="14.25">
      <c r="A6" s="3">
        <v>1</v>
      </c>
      <c r="B6" s="6" t="s">
        <v>60</v>
      </c>
      <c r="C6" s="6"/>
    </row>
    <row r="7" spans="1:3" ht="14.25">
      <c r="A7" s="3">
        <v>2</v>
      </c>
      <c r="B7" s="33" t="s">
        <v>2</v>
      </c>
      <c r="C7" s="33"/>
    </row>
    <row r="9" spans="1:5" ht="28.5">
      <c r="A9" s="9" t="s">
        <v>3</v>
      </c>
      <c r="B9" s="9" t="s">
        <v>4</v>
      </c>
      <c r="C9" s="9" t="s">
        <v>5</v>
      </c>
      <c r="D9" s="10" t="s">
        <v>39</v>
      </c>
      <c r="E9" s="4" t="s">
        <v>52</v>
      </c>
    </row>
    <row r="10" spans="1:5" ht="13.5">
      <c r="A10" s="5">
        <v>1</v>
      </c>
      <c r="B10" s="2" t="s">
        <v>6</v>
      </c>
      <c r="C10" s="5">
        <v>1</v>
      </c>
      <c r="D10" s="12">
        <v>142000</v>
      </c>
      <c r="E10" s="12">
        <f>D10*C10</f>
        <v>142000</v>
      </c>
    </row>
    <row r="11" spans="1:5" ht="13.5">
      <c r="A11" s="5">
        <v>2</v>
      </c>
      <c r="B11" s="2" t="s">
        <v>8</v>
      </c>
      <c r="C11" s="5">
        <v>1.12</v>
      </c>
      <c r="D11" s="12">
        <v>116600</v>
      </c>
      <c r="E11" s="15">
        <f>D11*C11</f>
        <v>130592.00000000001</v>
      </c>
    </row>
    <row r="12" spans="1:5" ht="13.5">
      <c r="A12" s="5">
        <v>3</v>
      </c>
      <c r="B12" s="2" t="s">
        <v>9</v>
      </c>
      <c r="C12" s="5">
        <v>1</v>
      </c>
      <c r="D12" s="12">
        <v>104800</v>
      </c>
      <c r="E12" s="12">
        <f>D12*C12</f>
        <v>104800</v>
      </c>
    </row>
    <row r="13" spans="1:5" ht="13.5">
      <c r="A13" s="5">
        <v>4</v>
      </c>
      <c r="B13" s="2" t="s">
        <v>11</v>
      </c>
      <c r="C13" s="5">
        <v>1</v>
      </c>
      <c r="D13" s="12">
        <v>104800</v>
      </c>
      <c r="E13" s="12">
        <f>D13*C13</f>
        <v>104800</v>
      </c>
    </row>
    <row r="14" spans="1:5" ht="14.25">
      <c r="A14" s="31" t="s">
        <v>89</v>
      </c>
      <c r="B14" s="32"/>
      <c r="C14" s="4">
        <f>SUM(C10:C13)</f>
        <v>4.12</v>
      </c>
      <c r="D14" s="14"/>
      <c r="E14" s="14">
        <f>SUM(E10:E13)</f>
        <v>482192</v>
      </c>
    </row>
    <row r="18" spans="1:4" ht="14.25">
      <c r="A18" s="30" t="s">
        <v>54</v>
      </c>
      <c r="B18" s="30"/>
      <c r="C18" s="29" t="s">
        <v>55</v>
      </c>
      <c r="D18" s="29"/>
    </row>
  </sheetData>
  <sheetProtection/>
  <mergeCells count="8">
    <mergeCell ref="A18:B18"/>
    <mergeCell ref="C18:D18"/>
    <mergeCell ref="C1:E1"/>
    <mergeCell ref="C2:E2"/>
    <mergeCell ref="C3:E3"/>
    <mergeCell ref="A5:E5"/>
    <mergeCell ref="B7:C7"/>
    <mergeCell ref="A14:B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C3" sqref="C3:E3"/>
    </sheetView>
  </sheetViews>
  <sheetFormatPr defaultColWidth="9.140625" defaultRowHeight="12.75"/>
  <cols>
    <col min="1" max="1" width="6.00390625" style="3" customWidth="1"/>
    <col min="2" max="2" width="31.28125" style="1" customWidth="1"/>
    <col min="3" max="3" width="12.421875" style="1" customWidth="1"/>
    <col min="4" max="4" width="19.00390625" style="3" customWidth="1"/>
    <col min="5" max="5" width="17.28125" style="3" customWidth="1"/>
  </cols>
  <sheetData>
    <row r="1" spans="3:5" ht="14.25">
      <c r="C1" s="30" t="s">
        <v>67</v>
      </c>
      <c r="D1" s="30"/>
      <c r="E1" s="30"/>
    </row>
    <row r="2" spans="3:5" ht="14.25">
      <c r="C2" s="30" t="s">
        <v>56</v>
      </c>
      <c r="D2" s="30"/>
      <c r="E2" s="30"/>
    </row>
    <row r="3" spans="3:5" ht="14.25" customHeight="1">
      <c r="C3" s="30" t="s">
        <v>102</v>
      </c>
      <c r="D3" s="30"/>
      <c r="E3" s="30"/>
    </row>
    <row r="5" spans="1:5" ht="14.25">
      <c r="A5" s="30" t="s">
        <v>68</v>
      </c>
      <c r="B5" s="30"/>
      <c r="C5" s="30"/>
      <c r="D5" s="30"/>
      <c r="E5" s="30"/>
    </row>
    <row r="6" spans="1:3" ht="14.25">
      <c r="A6" s="3">
        <v>1</v>
      </c>
      <c r="B6" s="6" t="s">
        <v>69</v>
      </c>
      <c r="C6" s="6"/>
    </row>
    <row r="7" spans="1:3" ht="14.25">
      <c r="A7" s="3">
        <v>2</v>
      </c>
      <c r="B7" s="33" t="s">
        <v>2</v>
      </c>
      <c r="C7" s="33"/>
    </row>
    <row r="9" spans="1:5" ht="28.5">
      <c r="A9" s="9" t="s">
        <v>3</v>
      </c>
      <c r="B9" s="9" t="s">
        <v>4</v>
      </c>
      <c r="C9" s="9" t="s">
        <v>5</v>
      </c>
      <c r="D9" s="10" t="s">
        <v>39</v>
      </c>
      <c r="E9" s="4" t="s">
        <v>52</v>
      </c>
    </row>
    <row r="10" spans="1:5" ht="13.5">
      <c r="A10" s="5">
        <v>1</v>
      </c>
      <c r="B10" s="2" t="s">
        <v>6</v>
      </c>
      <c r="C10" s="5">
        <v>1</v>
      </c>
      <c r="D10" s="12">
        <v>142000</v>
      </c>
      <c r="E10" s="12">
        <f aca="true" t="shared" si="0" ref="E10:E20">D10*C10</f>
        <v>142000</v>
      </c>
    </row>
    <row r="11" spans="1:5" ht="13.5">
      <c r="A11" s="5">
        <v>2</v>
      </c>
      <c r="B11" s="2" t="s">
        <v>71</v>
      </c>
      <c r="C11" s="5">
        <v>2.24</v>
      </c>
      <c r="D11" s="12">
        <v>123200</v>
      </c>
      <c r="E11" s="18">
        <f t="shared" si="0"/>
        <v>275968</v>
      </c>
    </row>
    <row r="12" spans="1:5" ht="26.25" customHeight="1">
      <c r="A12" s="5">
        <v>3</v>
      </c>
      <c r="B12" s="2" t="s">
        <v>72</v>
      </c>
      <c r="C12" s="5">
        <v>0.5</v>
      </c>
      <c r="D12" s="12">
        <v>119900</v>
      </c>
      <c r="E12" s="12">
        <f t="shared" si="0"/>
        <v>59950</v>
      </c>
    </row>
    <row r="13" spans="1:5" ht="13.5">
      <c r="A13" s="5">
        <v>4</v>
      </c>
      <c r="B13" s="2" t="s">
        <v>77</v>
      </c>
      <c r="C13" s="20">
        <f>C14+C15</f>
        <v>2</v>
      </c>
      <c r="D13" s="12"/>
      <c r="E13" s="12">
        <f>E14+E15</f>
        <v>203000</v>
      </c>
    </row>
    <row r="14" spans="1:5" ht="13.5">
      <c r="A14" s="5">
        <v>4.1</v>
      </c>
      <c r="B14" s="2" t="s">
        <v>76</v>
      </c>
      <c r="C14" s="5">
        <v>1</v>
      </c>
      <c r="D14" s="12">
        <v>104800</v>
      </c>
      <c r="E14" s="12">
        <f t="shared" si="0"/>
        <v>104800</v>
      </c>
    </row>
    <row r="15" spans="1:5" ht="13.5">
      <c r="A15" s="5">
        <v>4.2</v>
      </c>
      <c r="B15" s="2" t="s">
        <v>76</v>
      </c>
      <c r="C15" s="5">
        <v>1</v>
      </c>
      <c r="D15" s="12">
        <v>98200</v>
      </c>
      <c r="E15" s="12">
        <f t="shared" si="0"/>
        <v>98200</v>
      </c>
    </row>
    <row r="16" spans="1:5" ht="13.5">
      <c r="A16" s="5">
        <v>5</v>
      </c>
      <c r="B16" s="2" t="s">
        <v>11</v>
      </c>
      <c r="C16" s="5">
        <v>1</v>
      </c>
      <c r="D16" s="12">
        <v>98200</v>
      </c>
      <c r="E16" s="12">
        <f t="shared" si="0"/>
        <v>98200</v>
      </c>
    </row>
    <row r="17" spans="1:5" ht="13.5">
      <c r="A17" s="5">
        <v>6</v>
      </c>
      <c r="B17" s="2" t="s">
        <v>13</v>
      </c>
      <c r="C17" s="5">
        <v>0.5</v>
      </c>
      <c r="D17" s="12">
        <v>104800</v>
      </c>
      <c r="E17" s="12">
        <f t="shared" si="0"/>
        <v>52400</v>
      </c>
    </row>
    <row r="18" spans="1:5" ht="13.5">
      <c r="A18" s="5">
        <v>7</v>
      </c>
      <c r="B18" s="2" t="s">
        <v>63</v>
      </c>
      <c r="C18" s="5">
        <v>0.5</v>
      </c>
      <c r="D18" s="12">
        <v>104800</v>
      </c>
      <c r="E18" s="12">
        <f t="shared" si="0"/>
        <v>52400</v>
      </c>
    </row>
    <row r="19" spans="1:5" ht="13.5">
      <c r="A19" s="5">
        <v>8</v>
      </c>
      <c r="B19" s="2" t="s">
        <v>16</v>
      </c>
      <c r="C19" s="5">
        <v>1</v>
      </c>
      <c r="D19" s="12">
        <v>104800</v>
      </c>
      <c r="E19" s="12">
        <f t="shared" si="0"/>
        <v>104800</v>
      </c>
    </row>
    <row r="20" spans="1:5" ht="13.5">
      <c r="A20" s="5">
        <v>9</v>
      </c>
      <c r="B20" s="2" t="s">
        <v>10</v>
      </c>
      <c r="C20" s="5">
        <v>0.5</v>
      </c>
      <c r="D20" s="12">
        <v>104800</v>
      </c>
      <c r="E20" s="12">
        <f t="shared" si="0"/>
        <v>52400</v>
      </c>
    </row>
    <row r="21" spans="1:5" ht="14.25">
      <c r="A21" s="31" t="s">
        <v>89</v>
      </c>
      <c r="B21" s="32"/>
      <c r="C21" s="21">
        <f>C10+C11+C12+C13+C16+C17+C18+C19+C20</f>
        <v>9.24</v>
      </c>
      <c r="D21" s="21"/>
      <c r="E21" s="28">
        <f>E10+E11+E12+E13+E16+E17+E18+E19+E20</f>
        <v>1041118</v>
      </c>
    </row>
    <row r="25" spans="1:4" ht="14.25" customHeight="1">
      <c r="A25" s="30" t="s">
        <v>54</v>
      </c>
      <c r="B25" s="30"/>
      <c r="C25" s="29" t="s">
        <v>55</v>
      </c>
      <c r="D25" s="29"/>
    </row>
  </sheetData>
  <sheetProtection/>
  <mergeCells count="8">
    <mergeCell ref="A25:B25"/>
    <mergeCell ref="C25:D25"/>
    <mergeCell ref="C1:E1"/>
    <mergeCell ref="C2:E2"/>
    <mergeCell ref="C3:E3"/>
    <mergeCell ref="A5:E5"/>
    <mergeCell ref="B7:C7"/>
    <mergeCell ref="A21:B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C3" sqref="C3:E3"/>
    </sheetView>
  </sheetViews>
  <sheetFormatPr defaultColWidth="9.140625" defaultRowHeight="12.75"/>
  <cols>
    <col min="1" max="1" width="7.57421875" style="3" customWidth="1"/>
    <col min="2" max="2" width="33.00390625" style="1" customWidth="1"/>
    <col min="3" max="3" width="15.28125" style="1" customWidth="1"/>
    <col min="4" max="4" width="14.140625" style="3" customWidth="1"/>
    <col min="5" max="5" width="18.57421875" style="3" customWidth="1"/>
    <col min="6" max="16384" width="9.140625" style="1" customWidth="1"/>
  </cols>
  <sheetData>
    <row r="1" spans="3:5" ht="14.25" customHeight="1">
      <c r="C1" s="30" t="s">
        <v>41</v>
      </c>
      <c r="D1" s="30"/>
      <c r="E1" s="30"/>
    </row>
    <row r="2" spans="3:5" ht="14.25" customHeight="1">
      <c r="C2" s="30" t="s">
        <v>56</v>
      </c>
      <c r="D2" s="30"/>
      <c r="E2" s="30"/>
    </row>
    <row r="3" spans="3:5" ht="32.25" customHeight="1">
      <c r="C3" s="30" t="s">
        <v>101</v>
      </c>
      <c r="D3" s="30"/>
      <c r="E3" s="30"/>
    </row>
    <row r="4" spans="1:5" ht="48" customHeight="1">
      <c r="A4" s="30" t="s">
        <v>21</v>
      </c>
      <c r="B4" s="30"/>
      <c r="C4" s="30"/>
      <c r="D4" s="30"/>
      <c r="E4" s="30"/>
    </row>
    <row r="5" spans="1:3" ht="14.25">
      <c r="A5" s="3">
        <v>1</v>
      </c>
      <c r="B5" s="6" t="s">
        <v>38</v>
      </c>
      <c r="C5" s="6"/>
    </row>
    <row r="6" spans="1:4" ht="20.25" customHeight="1">
      <c r="A6" s="3">
        <v>2</v>
      </c>
      <c r="B6" s="33" t="s">
        <v>2</v>
      </c>
      <c r="C6" s="33"/>
      <c r="D6" s="33"/>
    </row>
    <row r="8" spans="1:5" ht="28.5" customHeight="1">
      <c r="A8" s="9" t="s">
        <v>3</v>
      </c>
      <c r="B8" s="9" t="s">
        <v>4</v>
      </c>
      <c r="C8" s="9" t="s">
        <v>5</v>
      </c>
      <c r="D8" s="10" t="s">
        <v>39</v>
      </c>
      <c r="E8" s="4" t="s">
        <v>52</v>
      </c>
    </row>
    <row r="9" spans="1:5" ht="16.5" customHeight="1">
      <c r="A9" s="7">
        <v>1</v>
      </c>
      <c r="B9" s="2" t="s">
        <v>6</v>
      </c>
      <c r="C9" s="5">
        <v>1</v>
      </c>
      <c r="D9" s="12">
        <v>176700</v>
      </c>
      <c r="E9" s="12">
        <f aca="true" t="shared" si="0" ref="E9:E14">D9*C9</f>
        <v>176700</v>
      </c>
    </row>
    <row r="10" spans="1:5" ht="16.5" customHeight="1">
      <c r="A10" s="7">
        <v>2</v>
      </c>
      <c r="B10" s="2" t="s">
        <v>7</v>
      </c>
      <c r="C10" s="5">
        <v>1</v>
      </c>
      <c r="D10" s="12">
        <v>139100</v>
      </c>
      <c r="E10" s="12">
        <f t="shared" si="0"/>
        <v>139100</v>
      </c>
    </row>
    <row r="11" spans="1:5" ht="16.5" customHeight="1">
      <c r="A11" s="7">
        <v>3</v>
      </c>
      <c r="B11" s="2" t="s">
        <v>51</v>
      </c>
      <c r="C11" s="5">
        <v>1</v>
      </c>
      <c r="D11" s="12">
        <v>104800</v>
      </c>
      <c r="E11" s="12">
        <f t="shared" si="0"/>
        <v>104800</v>
      </c>
    </row>
    <row r="12" spans="1:5" ht="33.75" customHeight="1">
      <c r="A12" s="7" t="s">
        <v>92</v>
      </c>
      <c r="B12" s="2" t="s">
        <v>73</v>
      </c>
      <c r="C12" s="5">
        <v>1.25</v>
      </c>
      <c r="D12" s="12">
        <v>112200</v>
      </c>
      <c r="E12" s="12">
        <f t="shared" si="0"/>
        <v>140250</v>
      </c>
    </row>
    <row r="13" spans="1:5" ht="16.5" customHeight="1">
      <c r="A13" s="7" t="s">
        <v>23</v>
      </c>
      <c r="B13" s="2" t="s">
        <v>71</v>
      </c>
      <c r="C13" s="5">
        <v>4.65</v>
      </c>
      <c r="D13" s="12">
        <v>123200</v>
      </c>
      <c r="E13" s="15">
        <f t="shared" si="0"/>
        <v>572880</v>
      </c>
    </row>
    <row r="14" spans="1:5" ht="16.5" customHeight="1">
      <c r="A14" s="7" t="s">
        <v>24</v>
      </c>
      <c r="B14" s="2" t="s">
        <v>8</v>
      </c>
      <c r="C14" s="5">
        <v>3.1</v>
      </c>
      <c r="D14" s="12">
        <v>116600</v>
      </c>
      <c r="E14" s="18">
        <f t="shared" si="0"/>
        <v>361460</v>
      </c>
    </row>
    <row r="15" spans="1:5" ht="16.5" customHeight="1">
      <c r="A15" s="7" t="s">
        <v>25</v>
      </c>
      <c r="B15" s="2" t="s">
        <v>53</v>
      </c>
      <c r="C15" s="11">
        <f>C16+C17</f>
        <v>5</v>
      </c>
      <c r="D15" s="13"/>
      <c r="E15" s="13">
        <f>E16+E17</f>
        <v>510800</v>
      </c>
    </row>
    <row r="16" spans="1:5" ht="16.5" customHeight="1">
      <c r="A16" s="7" t="s">
        <v>93</v>
      </c>
      <c r="B16" s="2" t="s">
        <v>9</v>
      </c>
      <c r="C16" s="5">
        <v>2</v>
      </c>
      <c r="D16" s="12">
        <v>98200</v>
      </c>
      <c r="E16" s="12">
        <f aca="true" t="shared" si="1" ref="E16:E25">D16*C16</f>
        <v>196400</v>
      </c>
    </row>
    <row r="17" spans="1:5" ht="16.5" customHeight="1">
      <c r="A17" s="7" t="s">
        <v>94</v>
      </c>
      <c r="B17" s="2" t="s">
        <v>9</v>
      </c>
      <c r="C17" s="5">
        <v>3</v>
      </c>
      <c r="D17" s="12">
        <v>104800</v>
      </c>
      <c r="E17" s="12">
        <f t="shared" si="1"/>
        <v>314400</v>
      </c>
    </row>
    <row r="18" spans="1:5" ht="16.5" customHeight="1">
      <c r="A18" s="7" t="s">
        <v>26</v>
      </c>
      <c r="B18" s="2" t="s">
        <v>10</v>
      </c>
      <c r="C18" s="5">
        <v>1</v>
      </c>
      <c r="D18" s="12">
        <v>104800</v>
      </c>
      <c r="E18" s="12">
        <f t="shared" si="1"/>
        <v>104800</v>
      </c>
    </row>
    <row r="19" spans="1:5" ht="16.5" customHeight="1">
      <c r="A19" s="7" t="s">
        <v>27</v>
      </c>
      <c r="B19" s="2" t="s">
        <v>11</v>
      </c>
      <c r="C19" s="5">
        <v>1</v>
      </c>
      <c r="D19" s="12">
        <v>104800</v>
      </c>
      <c r="E19" s="12">
        <f t="shared" si="1"/>
        <v>104800</v>
      </c>
    </row>
    <row r="20" spans="1:5" ht="16.5" customHeight="1">
      <c r="A20" s="7" t="s">
        <v>28</v>
      </c>
      <c r="B20" s="2" t="s">
        <v>12</v>
      </c>
      <c r="C20" s="5">
        <v>1</v>
      </c>
      <c r="D20" s="12">
        <v>104800</v>
      </c>
      <c r="E20" s="12">
        <f t="shared" si="1"/>
        <v>104800</v>
      </c>
    </row>
    <row r="21" spans="1:5" ht="16.5" customHeight="1">
      <c r="A21" s="7" t="s">
        <v>29</v>
      </c>
      <c r="B21" s="2" t="s">
        <v>13</v>
      </c>
      <c r="C21" s="5">
        <v>1</v>
      </c>
      <c r="D21" s="12">
        <v>104800</v>
      </c>
      <c r="E21" s="12">
        <f t="shared" si="1"/>
        <v>104800</v>
      </c>
    </row>
    <row r="22" spans="1:5" ht="16.5" customHeight="1">
      <c r="A22" s="7" t="s">
        <v>30</v>
      </c>
      <c r="B22" s="2" t="s">
        <v>14</v>
      </c>
      <c r="C22" s="5">
        <v>1</v>
      </c>
      <c r="D22" s="12">
        <v>98200</v>
      </c>
      <c r="E22" s="12">
        <f t="shared" si="1"/>
        <v>98200</v>
      </c>
    </row>
    <row r="23" spans="1:5" ht="16.5" customHeight="1">
      <c r="A23" s="7" t="s">
        <v>31</v>
      </c>
      <c r="B23" s="2" t="s">
        <v>15</v>
      </c>
      <c r="C23" s="5">
        <v>1</v>
      </c>
      <c r="D23" s="12">
        <v>104800</v>
      </c>
      <c r="E23" s="12">
        <f t="shared" si="1"/>
        <v>104800</v>
      </c>
    </row>
    <row r="24" spans="1:5" ht="16.5" customHeight="1">
      <c r="A24" s="7" t="s">
        <v>32</v>
      </c>
      <c r="B24" s="2" t="s">
        <v>16</v>
      </c>
      <c r="C24" s="5">
        <v>1</v>
      </c>
      <c r="D24" s="12">
        <v>98200</v>
      </c>
      <c r="E24" s="12">
        <f t="shared" si="1"/>
        <v>98200</v>
      </c>
    </row>
    <row r="25" spans="1:5" ht="28.5" customHeight="1">
      <c r="A25" s="7" t="s">
        <v>95</v>
      </c>
      <c r="B25" s="2" t="s">
        <v>18</v>
      </c>
      <c r="C25" s="5">
        <v>1</v>
      </c>
      <c r="D25" s="12">
        <v>104800</v>
      </c>
      <c r="E25" s="12">
        <f t="shared" si="1"/>
        <v>104800</v>
      </c>
    </row>
    <row r="26" spans="1:5" ht="23.25" customHeight="1">
      <c r="A26" s="31" t="s">
        <v>17</v>
      </c>
      <c r="B26" s="32"/>
      <c r="C26" s="4">
        <f>C9+C10+C11+C12+C13+C14+C15+C18+C19+C20+C21+C22+C23+C24+C25</f>
        <v>25</v>
      </c>
      <c r="D26" s="4"/>
      <c r="E26" s="4">
        <f>E9+E10+E11+E12+E13+E14+E15+E18+E19+E20+E21+E22+E23+E24+E25</f>
        <v>2831190</v>
      </c>
    </row>
    <row r="30" spans="1:4" ht="14.25" customHeight="1">
      <c r="A30" s="30" t="s">
        <v>54</v>
      </c>
      <c r="B30" s="30"/>
      <c r="C30" s="29" t="s">
        <v>55</v>
      </c>
      <c r="D30" s="29"/>
    </row>
  </sheetData>
  <sheetProtection/>
  <mergeCells count="8">
    <mergeCell ref="C30:D30"/>
    <mergeCell ref="C2:E2"/>
    <mergeCell ref="A4:E4"/>
    <mergeCell ref="B6:D6"/>
    <mergeCell ref="A26:B26"/>
    <mergeCell ref="C1:E1"/>
    <mergeCell ref="A30:B30"/>
    <mergeCell ref="C3:E3"/>
  </mergeCells>
  <printOptions/>
  <pageMargins left="0.74" right="0.24" top="0.2" bottom="1" header="0.2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C3" sqref="C3:E3"/>
    </sheetView>
  </sheetViews>
  <sheetFormatPr defaultColWidth="9.140625" defaultRowHeight="12.75"/>
  <cols>
    <col min="1" max="1" width="7.57421875" style="3" customWidth="1"/>
    <col min="2" max="2" width="28.57421875" style="1" customWidth="1"/>
    <col min="3" max="3" width="13.57421875" style="1" customWidth="1"/>
    <col min="4" max="4" width="16.7109375" style="3" customWidth="1"/>
    <col min="5" max="5" width="18.00390625" style="3" customWidth="1"/>
    <col min="6" max="16384" width="9.140625" style="1" customWidth="1"/>
  </cols>
  <sheetData>
    <row r="1" spans="3:5" ht="14.25" customHeight="1">
      <c r="C1" s="30" t="s">
        <v>42</v>
      </c>
      <c r="D1" s="30"/>
      <c r="E1" s="30"/>
    </row>
    <row r="2" spans="3:5" ht="14.25" customHeight="1">
      <c r="C2" s="30" t="s">
        <v>56</v>
      </c>
      <c r="D2" s="30"/>
      <c r="E2" s="30"/>
    </row>
    <row r="3" spans="3:5" ht="14.25" customHeight="1">
      <c r="C3" s="30" t="s">
        <v>102</v>
      </c>
      <c r="D3" s="30"/>
      <c r="E3" s="30"/>
    </row>
    <row r="4" spans="1:5" ht="48" customHeight="1">
      <c r="A4" s="30" t="s">
        <v>86</v>
      </c>
      <c r="B4" s="30"/>
      <c r="C4" s="30"/>
      <c r="D4" s="30"/>
      <c r="E4" s="30"/>
    </row>
    <row r="5" spans="1:3" ht="14.25">
      <c r="A5" s="3">
        <v>1</v>
      </c>
      <c r="B5" s="6" t="s">
        <v>1</v>
      </c>
      <c r="C5" s="6"/>
    </row>
    <row r="6" spans="1:4" ht="21" customHeight="1">
      <c r="A6" s="3">
        <v>2</v>
      </c>
      <c r="B6" s="33" t="s">
        <v>2</v>
      </c>
      <c r="C6" s="33"/>
      <c r="D6" s="33"/>
    </row>
    <row r="8" spans="1:5" ht="28.5" customHeight="1">
      <c r="A8" s="9" t="s">
        <v>3</v>
      </c>
      <c r="B8" s="9" t="s">
        <v>4</v>
      </c>
      <c r="C8" s="9" t="s">
        <v>5</v>
      </c>
      <c r="D8" s="10" t="s">
        <v>39</v>
      </c>
      <c r="E8" s="4" t="s">
        <v>52</v>
      </c>
    </row>
    <row r="9" spans="1:5" ht="16.5" customHeight="1">
      <c r="A9" s="5">
        <v>1</v>
      </c>
      <c r="B9" s="2" t="s">
        <v>6</v>
      </c>
      <c r="C9" s="5">
        <v>1</v>
      </c>
      <c r="D9" s="12">
        <v>176700</v>
      </c>
      <c r="E9" s="12">
        <f aca="true" t="shared" si="0" ref="E9:E15">D9*C9</f>
        <v>176700</v>
      </c>
    </row>
    <row r="10" spans="1:5" ht="16.5" customHeight="1">
      <c r="A10" s="5">
        <v>2</v>
      </c>
      <c r="B10" s="2" t="s">
        <v>7</v>
      </c>
      <c r="C10" s="5">
        <v>1</v>
      </c>
      <c r="D10" s="12">
        <v>139100</v>
      </c>
      <c r="E10" s="12">
        <f t="shared" si="0"/>
        <v>139100</v>
      </c>
    </row>
    <row r="11" spans="1:5" ht="16.5" customHeight="1">
      <c r="A11" s="5">
        <v>3</v>
      </c>
      <c r="B11" s="2" t="s">
        <v>51</v>
      </c>
      <c r="C11" s="5">
        <v>1</v>
      </c>
      <c r="D11" s="12">
        <v>104800</v>
      </c>
      <c r="E11" s="12">
        <f t="shared" si="0"/>
        <v>104800</v>
      </c>
    </row>
    <row r="12" spans="1:5" ht="16.5" customHeight="1">
      <c r="A12" s="5">
        <v>4</v>
      </c>
      <c r="B12" s="2" t="s">
        <v>70</v>
      </c>
      <c r="C12" s="5">
        <v>1.55</v>
      </c>
      <c r="D12" s="12">
        <v>135100</v>
      </c>
      <c r="E12" s="12">
        <f t="shared" si="0"/>
        <v>209405</v>
      </c>
    </row>
    <row r="13" spans="1:5" ht="35.25" customHeight="1">
      <c r="A13" s="5">
        <v>5</v>
      </c>
      <c r="B13" s="2" t="s">
        <v>78</v>
      </c>
      <c r="C13" s="5">
        <v>1.75</v>
      </c>
      <c r="D13" s="12">
        <v>112200</v>
      </c>
      <c r="E13" s="12">
        <f t="shared" si="0"/>
        <v>196350</v>
      </c>
    </row>
    <row r="14" spans="1:5" ht="16.5" customHeight="1">
      <c r="A14" s="5">
        <v>6</v>
      </c>
      <c r="B14" s="2" t="s">
        <v>71</v>
      </c>
      <c r="C14" s="5">
        <v>6.2</v>
      </c>
      <c r="D14" s="12">
        <v>123200</v>
      </c>
      <c r="E14" s="15">
        <f t="shared" si="0"/>
        <v>763840</v>
      </c>
    </row>
    <row r="15" spans="1:5" ht="16.5" customHeight="1">
      <c r="A15" s="5">
        <v>7</v>
      </c>
      <c r="B15" s="2" t="s">
        <v>8</v>
      </c>
      <c r="C15" s="5">
        <v>3.1</v>
      </c>
      <c r="D15" s="12">
        <v>116600</v>
      </c>
      <c r="E15" s="15">
        <f t="shared" si="0"/>
        <v>361460</v>
      </c>
    </row>
    <row r="16" spans="1:5" ht="16.5" customHeight="1">
      <c r="A16" s="5">
        <v>8</v>
      </c>
      <c r="B16" s="2" t="s">
        <v>53</v>
      </c>
      <c r="C16" s="11">
        <f>C17+C18</f>
        <v>7</v>
      </c>
      <c r="D16" s="11"/>
      <c r="E16" s="11">
        <f>E17+E18</f>
        <v>713800</v>
      </c>
    </row>
    <row r="17" spans="1:5" ht="16.5" customHeight="1">
      <c r="A17" s="5">
        <v>8.1</v>
      </c>
      <c r="B17" s="2" t="s">
        <v>9</v>
      </c>
      <c r="C17" s="5">
        <v>3</v>
      </c>
      <c r="D17" s="12">
        <v>98200</v>
      </c>
      <c r="E17" s="12">
        <f aca="true" t="shared" si="1" ref="E17:E25">D17*C17</f>
        <v>294600</v>
      </c>
    </row>
    <row r="18" spans="1:5" ht="16.5" customHeight="1">
      <c r="A18" s="5">
        <v>8.2</v>
      </c>
      <c r="B18" s="2" t="s">
        <v>9</v>
      </c>
      <c r="C18" s="5">
        <v>4</v>
      </c>
      <c r="D18" s="12">
        <v>104800</v>
      </c>
      <c r="E18" s="12">
        <f t="shared" si="1"/>
        <v>419200</v>
      </c>
    </row>
    <row r="19" spans="1:5" s="26" customFormat="1" ht="16.5" customHeight="1">
      <c r="A19" s="22">
        <v>9</v>
      </c>
      <c r="B19" s="23" t="s">
        <v>10</v>
      </c>
      <c r="C19" s="24">
        <v>1.5</v>
      </c>
      <c r="D19" s="25">
        <v>98200</v>
      </c>
      <c r="E19" s="27">
        <f t="shared" si="1"/>
        <v>147300</v>
      </c>
    </row>
    <row r="20" spans="1:5" ht="16.5" customHeight="1">
      <c r="A20" s="5">
        <v>10</v>
      </c>
      <c r="B20" s="2" t="s">
        <v>11</v>
      </c>
      <c r="C20" s="5">
        <v>1</v>
      </c>
      <c r="D20" s="12">
        <v>104800</v>
      </c>
      <c r="E20" s="12">
        <f t="shared" si="1"/>
        <v>104800</v>
      </c>
    </row>
    <row r="21" spans="1:5" ht="16.5" customHeight="1">
      <c r="A21" s="5">
        <v>11</v>
      </c>
      <c r="B21" s="2" t="s">
        <v>12</v>
      </c>
      <c r="C21" s="5">
        <v>1</v>
      </c>
      <c r="D21" s="12">
        <v>98200</v>
      </c>
      <c r="E21" s="12">
        <f t="shared" si="1"/>
        <v>98200</v>
      </c>
    </row>
    <row r="22" spans="1:5" ht="16.5" customHeight="1">
      <c r="A22" s="5">
        <v>12</v>
      </c>
      <c r="B22" s="2" t="s">
        <v>13</v>
      </c>
      <c r="C22" s="5">
        <v>1</v>
      </c>
      <c r="D22" s="12">
        <v>98200</v>
      </c>
      <c r="E22" s="12">
        <f t="shared" si="1"/>
        <v>98200</v>
      </c>
    </row>
    <row r="23" spans="1:5" ht="16.5" customHeight="1">
      <c r="A23" s="5">
        <v>13</v>
      </c>
      <c r="B23" s="2" t="s">
        <v>14</v>
      </c>
      <c r="C23" s="5">
        <v>1</v>
      </c>
      <c r="D23" s="12">
        <v>98200</v>
      </c>
      <c r="E23" s="12">
        <f t="shared" si="1"/>
        <v>98200</v>
      </c>
    </row>
    <row r="24" spans="1:5" ht="16.5" customHeight="1">
      <c r="A24" s="5">
        <v>14</v>
      </c>
      <c r="B24" s="2" t="s">
        <v>15</v>
      </c>
      <c r="C24" s="5">
        <v>1</v>
      </c>
      <c r="D24" s="12">
        <v>98200</v>
      </c>
      <c r="E24" s="12">
        <f t="shared" si="1"/>
        <v>98200</v>
      </c>
    </row>
    <row r="25" spans="1:5" ht="16.5" customHeight="1">
      <c r="A25" s="5">
        <v>15</v>
      </c>
      <c r="B25" s="2" t="s">
        <v>16</v>
      </c>
      <c r="C25" s="5">
        <v>1</v>
      </c>
      <c r="D25" s="12">
        <v>98200</v>
      </c>
      <c r="E25" s="12">
        <f t="shared" si="1"/>
        <v>98200</v>
      </c>
    </row>
    <row r="26" spans="1:5" ht="16.5" customHeight="1">
      <c r="A26" s="5">
        <v>16</v>
      </c>
      <c r="B26" s="2" t="s">
        <v>57</v>
      </c>
      <c r="C26" s="5">
        <v>3</v>
      </c>
      <c r="D26" s="12">
        <v>98200</v>
      </c>
      <c r="E26" s="12">
        <f>C26*D26</f>
        <v>294600</v>
      </c>
    </row>
    <row r="27" spans="1:5" ht="23.25" customHeight="1">
      <c r="A27" s="31" t="s">
        <v>17</v>
      </c>
      <c r="B27" s="32"/>
      <c r="C27" s="17">
        <f>C9+C10+C11+C12+C13+C14+C15+C16+C19+C20+C21+C22+C23+C24+C25+C26</f>
        <v>33.1</v>
      </c>
      <c r="D27" s="17"/>
      <c r="E27" s="28">
        <f>E9+E10+E11+E12+E13+E14+E15+E16+E19+E20+E21+E22+E23+E24+E25+E26</f>
        <v>3703155</v>
      </c>
    </row>
    <row r="31" spans="1:4" ht="28.5" customHeight="1">
      <c r="A31" s="30" t="s">
        <v>54</v>
      </c>
      <c r="B31" s="30"/>
      <c r="C31" s="29" t="s">
        <v>55</v>
      </c>
      <c r="D31" s="29"/>
    </row>
  </sheetData>
  <sheetProtection/>
  <mergeCells count="8">
    <mergeCell ref="C1:E1"/>
    <mergeCell ref="C31:D31"/>
    <mergeCell ref="C3:E3"/>
    <mergeCell ref="A4:E4"/>
    <mergeCell ref="B6:D6"/>
    <mergeCell ref="A27:B27"/>
    <mergeCell ref="C2:E2"/>
    <mergeCell ref="A31:B31"/>
  </mergeCells>
  <printOptions/>
  <pageMargins left="1.01" right="0.24" top="0.2" bottom="1" header="0.2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C3" sqref="C3:E3"/>
    </sheetView>
  </sheetViews>
  <sheetFormatPr defaultColWidth="9.140625" defaultRowHeight="12.75"/>
  <cols>
    <col min="1" max="1" width="7.57421875" style="3" customWidth="1"/>
    <col min="2" max="2" width="31.140625" style="1" customWidth="1"/>
    <col min="3" max="3" width="15.140625" style="1" customWidth="1"/>
    <col min="4" max="4" width="17.7109375" style="3" customWidth="1"/>
    <col min="5" max="5" width="18.00390625" style="3" customWidth="1"/>
    <col min="6" max="16384" width="9.140625" style="1" customWidth="1"/>
  </cols>
  <sheetData>
    <row r="1" spans="3:5" ht="14.25">
      <c r="C1" s="30" t="s">
        <v>43</v>
      </c>
      <c r="D1" s="30"/>
      <c r="E1" s="30"/>
    </row>
    <row r="2" spans="3:5" ht="14.25" customHeight="1">
      <c r="C2" s="30" t="s">
        <v>56</v>
      </c>
      <c r="D2" s="30"/>
      <c r="E2" s="30"/>
    </row>
    <row r="3" spans="3:5" ht="14.25" customHeight="1">
      <c r="C3" s="30" t="s">
        <v>101</v>
      </c>
      <c r="D3" s="30"/>
      <c r="E3" s="30"/>
    </row>
    <row r="4" spans="1:5" ht="48" customHeight="1">
      <c r="A4" s="30" t="s">
        <v>85</v>
      </c>
      <c r="B4" s="30"/>
      <c r="C4" s="30"/>
      <c r="D4" s="30"/>
      <c r="E4" s="30"/>
    </row>
    <row r="5" spans="2:3" ht="14.25">
      <c r="B5" s="6" t="s">
        <v>35</v>
      </c>
      <c r="C5" s="6"/>
    </row>
    <row r="6" spans="1:4" ht="20.25" customHeight="1">
      <c r="A6" s="3">
        <v>2</v>
      </c>
      <c r="B6" s="33" t="s">
        <v>2</v>
      </c>
      <c r="C6" s="33"/>
      <c r="D6" s="33"/>
    </row>
    <row r="8" spans="1:5" ht="40.5" customHeight="1">
      <c r="A8" s="9" t="s">
        <v>3</v>
      </c>
      <c r="B8" s="9" t="s">
        <v>4</v>
      </c>
      <c r="C8" s="9" t="s">
        <v>5</v>
      </c>
      <c r="D8" s="10" t="s">
        <v>39</v>
      </c>
      <c r="E8" s="4" t="s">
        <v>52</v>
      </c>
    </row>
    <row r="9" spans="1:5" ht="16.5" customHeight="1">
      <c r="A9" s="5">
        <v>1</v>
      </c>
      <c r="B9" s="2" t="s">
        <v>6</v>
      </c>
      <c r="C9" s="5">
        <v>1</v>
      </c>
      <c r="D9" s="5">
        <v>176700</v>
      </c>
      <c r="E9" s="5">
        <f aca="true" t="shared" si="0" ref="E9:E15">C9*D9</f>
        <v>176700</v>
      </c>
    </row>
    <row r="10" spans="1:5" ht="16.5" customHeight="1">
      <c r="A10" s="5">
        <v>2</v>
      </c>
      <c r="B10" s="2" t="s">
        <v>7</v>
      </c>
      <c r="C10" s="5">
        <v>1</v>
      </c>
      <c r="D10" s="5">
        <v>139800</v>
      </c>
      <c r="E10" s="5">
        <f t="shared" si="0"/>
        <v>139800</v>
      </c>
    </row>
    <row r="11" spans="1:5" ht="16.5" customHeight="1">
      <c r="A11" s="5">
        <v>3</v>
      </c>
      <c r="B11" s="2" t="s">
        <v>51</v>
      </c>
      <c r="C11" s="5">
        <v>1</v>
      </c>
      <c r="D11" s="5">
        <v>98200</v>
      </c>
      <c r="E11" s="5">
        <f t="shared" si="0"/>
        <v>98200</v>
      </c>
    </row>
    <row r="12" spans="1:5" ht="16.5" customHeight="1">
      <c r="A12" s="5">
        <v>4</v>
      </c>
      <c r="B12" s="2" t="s">
        <v>70</v>
      </c>
      <c r="C12" s="5">
        <v>0.775</v>
      </c>
      <c r="D12" s="5">
        <v>135100</v>
      </c>
      <c r="E12" s="5">
        <f t="shared" si="0"/>
        <v>104702.5</v>
      </c>
    </row>
    <row r="13" spans="1:5" ht="21.75" customHeight="1">
      <c r="A13" s="5">
        <v>5</v>
      </c>
      <c r="B13" s="2" t="s">
        <v>73</v>
      </c>
      <c r="C13" s="5">
        <v>1</v>
      </c>
      <c r="D13" s="5">
        <v>112200</v>
      </c>
      <c r="E13" s="5">
        <f t="shared" si="0"/>
        <v>112200</v>
      </c>
    </row>
    <row r="14" spans="1:5" ht="16.5" customHeight="1">
      <c r="A14" s="5">
        <v>6</v>
      </c>
      <c r="B14" s="2" t="s">
        <v>71</v>
      </c>
      <c r="C14" s="5">
        <v>3.1</v>
      </c>
      <c r="D14" s="5">
        <v>123200</v>
      </c>
      <c r="E14" s="20">
        <f t="shared" si="0"/>
        <v>381920</v>
      </c>
    </row>
    <row r="15" spans="1:5" ht="16.5" customHeight="1">
      <c r="A15" s="5">
        <v>7</v>
      </c>
      <c r="B15" s="2" t="s">
        <v>8</v>
      </c>
      <c r="C15" s="5">
        <v>2.325</v>
      </c>
      <c r="D15" s="5">
        <v>116600</v>
      </c>
      <c r="E15" s="5">
        <f t="shared" si="0"/>
        <v>271095</v>
      </c>
    </row>
    <row r="16" spans="1:5" ht="16.5" customHeight="1">
      <c r="A16" s="5">
        <v>8</v>
      </c>
      <c r="B16" s="2" t="s">
        <v>9</v>
      </c>
      <c r="C16" s="11">
        <f>C17+C18</f>
        <v>4</v>
      </c>
      <c r="D16" s="5"/>
      <c r="E16" s="11">
        <f>E17+E18</f>
        <v>412600</v>
      </c>
    </row>
    <row r="17" spans="1:5" ht="16.5" customHeight="1">
      <c r="A17" s="5">
        <v>8.1</v>
      </c>
      <c r="B17" s="2" t="s">
        <v>9</v>
      </c>
      <c r="C17" s="5">
        <v>1</v>
      </c>
      <c r="D17" s="5">
        <v>98200</v>
      </c>
      <c r="E17" s="5">
        <f aca="true" t="shared" si="1" ref="E17:E25">C17*D17</f>
        <v>98200</v>
      </c>
    </row>
    <row r="18" spans="1:5" ht="16.5" customHeight="1">
      <c r="A18" s="5">
        <v>8.2</v>
      </c>
      <c r="B18" s="2" t="s">
        <v>9</v>
      </c>
      <c r="C18" s="5">
        <v>3</v>
      </c>
      <c r="D18" s="5">
        <v>104800</v>
      </c>
      <c r="E18" s="5">
        <f t="shared" si="1"/>
        <v>314400</v>
      </c>
    </row>
    <row r="19" spans="1:5" ht="16.5" customHeight="1">
      <c r="A19" s="5">
        <v>9</v>
      </c>
      <c r="B19" s="2" t="s">
        <v>10</v>
      </c>
      <c r="C19" s="5">
        <v>1</v>
      </c>
      <c r="D19" s="5">
        <v>98200</v>
      </c>
      <c r="E19" s="5">
        <f t="shared" si="1"/>
        <v>98200</v>
      </c>
    </row>
    <row r="20" spans="1:5" ht="16.5" customHeight="1">
      <c r="A20" s="5">
        <v>10</v>
      </c>
      <c r="B20" s="2" t="s">
        <v>11</v>
      </c>
      <c r="C20" s="5">
        <v>1</v>
      </c>
      <c r="D20" s="5">
        <v>98200</v>
      </c>
      <c r="E20" s="5">
        <f t="shared" si="1"/>
        <v>98200</v>
      </c>
    </row>
    <row r="21" spans="1:5" ht="16.5" customHeight="1">
      <c r="A21" s="5">
        <v>11</v>
      </c>
      <c r="B21" s="2" t="s">
        <v>12</v>
      </c>
      <c r="C21" s="5">
        <v>1</v>
      </c>
      <c r="D21" s="5">
        <v>104800</v>
      </c>
      <c r="E21" s="5">
        <f t="shared" si="1"/>
        <v>104800</v>
      </c>
    </row>
    <row r="22" spans="1:5" ht="16.5" customHeight="1">
      <c r="A22" s="5">
        <v>12</v>
      </c>
      <c r="B22" s="2" t="s">
        <v>13</v>
      </c>
      <c r="C22" s="5">
        <v>1</v>
      </c>
      <c r="D22" s="5">
        <v>98200</v>
      </c>
      <c r="E22" s="5">
        <f t="shared" si="1"/>
        <v>98200</v>
      </c>
    </row>
    <row r="23" spans="1:5" ht="16.5" customHeight="1">
      <c r="A23" s="5">
        <v>13</v>
      </c>
      <c r="B23" s="2" t="s">
        <v>14</v>
      </c>
      <c r="C23" s="5">
        <v>1</v>
      </c>
      <c r="D23" s="5">
        <v>104800</v>
      </c>
      <c r="E23" s="5">
        <f t="shared" si="1"/>
        <v>104800</v>
      </c>
    </row>
    <row r="24" spans="1:7" ht="16.5" customHeight="1">
      <c r="A24" s="5">
        <v>14</v>
      </c>
      <c r="B24" s="2" t="s">
        <v>15</v>
      </c>
      <c r="C24" s="5">
        <v>1</v>
      </c>
      <c r="D24" s="5">
        <v>104800</v>
      </c>
      <c r="E24" s="5">
        <f t="shared" si="1"/>
        <v>104800</v>
      </c>
      <c r="G24" s="1" t="s">
        <v>91</v>
      </c>
    </row>
    <row r="25" spans="1:7" ht="33" customHeight="1">
      <c r="A25" s="5">
        <v>15</v>
      </c>
      <c r="B25" s="2" t="s">
        <v>18</v>
      </c>
      <c r="C25" s="5">
        <v>1</v>
      </c>
      <c r="D25" s="5">
        <v>104800</v>
      </c>
      <c r="E25" s="5">
        <f t="shared" si="1"/>
        <v>104800</v>
      </c>
      <c r="G25" s="1" t="s">
        <v>91</v>
      </c>
    </row>
    <row r="26" spans="1:5" ht="23.25" customHeight="1">
      <c r="A26" s="31" t="s">
        <v>89</v>
      </c>
      <c r="B26" s="32"/>
      <c r="C26" s="4">
        <f>C9+C10+C11+C12+C13+C14+C15+C16+C19+C20+C21+C22+C23+C24+C25</f>
        <v>21.2</v>
      </c>
      <c r="D26" s="4"/>
      <c r="E26" s="4">
        <f>E9+E10+E11+E12+E13+E14+E15+E16+E19+E20+E21+E22+E23+E24+E25</f>
        <v>2411017.5</v>
      </c>
    </row>
    <row r="30" spans="1:4" ht="14.25" customHeight="1">
      <c r="A30" s="30" t="s">
        <v>54</v>
      </c>
      <c r="B30" s="30"/>
      <c r="C30" s="29" t="s">
        <v>55</v>
      </c>
      <c r="D30" s="29"/>
    </row>
  </sheetData>
  <sheetProtection/>
  <mergeCells count="8">
    <mergeCell ref="C30:D30"/>
    <mergeCell ref="B6:D6"/>
    <mergeCell ref="A26:B26"/>
    <mergeCell ref="C1:E1"/>
    <mergeCell ref="C2:E2"/>
    <mergeCell ref="C3:E3"/>
    <mergeCell ref="A4:E4"/>
    <mergeCell ref="A30:B30"/>
  </mergeCells>
  <printOptions/>
  <pageMargins left="0.74" right="0.24" top="0.2" bottom="1" header="0.2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C3" sqref="C3:E3"/>
    </sheetView>
  </sheetViews>
  <sheetFormatPr defaultColWidth="9.140625" defaultRowHeight="12.75"/>
  <cols>
    <col min="1" max="1" width="7.57421875" style="3" customWidth="1"/>
    <col min="2" max="2" width="32.140625" style="1" customWidth="1"/>
    <col min="3" max="3" width="15.00390625" style="1" customWidth="1"/>
    <col min="4" max="4" width="16.7109375" style="3" customWidth="1"/>
    <col min="5" max="5" width="16.8515625" style="3" customWidth="1"/>
    <col min="6" max="16384" width="9.140625" style="1" customWidth="1"/>
  </cols>
  <sheetData>
    <row r="1" spans="3:5" ht="14.25">
      <c r="C1" s="30" t="s">
        <v>44</v>
      </c>
      <c r="D1" s="30"/>
      <c r="E1" s="30"/>
    </row>
    <row r="2" spans="3:5" ht="14.25" customHeight="1">
      <c r="C2" s="30" t="s">
        <v>56</v>
      </c>
      <c r="D2" s="30"/>
      <c r="E2" s="30"/>
    </row>
    <row r="3" spans="3:5" ht="14.25" customHeight="1">
      <c r="C3" s="30" t="s">
        <v>101</v>
      </c>
      <c r="D3" s="30"/>
      <c r="E3" s="30"/>
    </row>
    <row r="4" spans="1:5" ht="48" customHeight="1">
      <c r="A4" s="30" t="s">
        <v>87</v>
      </c>
      <c r="B4" s="30"/>
      <c r="C4" s="30"/>
      <c r="D4" s="30"/>
      <c r="E4" s="30"/>
    </row>
    <row r="5" spans="1:3" ht="14.25">
      <c r="A5" s="3">
        <v>1</v>
      </c>
      <c r="B5" s="6" t="s">
        <v>1</v>
      </c>
      <c r="C5" s="6"/>
    </row>
    <row r="6" spans="1:4" ht="20.25" customHeight="1">
      <c r="A6" s="3">
        <v>2</v>
      </c>
      <c r="B6" s="33" t="s">
        <v>2</v>
      </c>
      <c r="C6" s="33"/>
      <c r="D6" s="33"/>
    </row>
    <row r="8" spans="1:5" ht="28.5" customHeight="1">
      <c r="A8" s="9" t="s">
        <v>3</v>
      </c>
      <c r="B8" s="9" t="s">
        <v>4</v>
      </c>
      <c r="C8" s="9" t="s">
        <v>5</v>
      </c>
      <c r="D8" s="10" t="s">
        <v>39</v>
      </c>
      <c r="E8" s="4" t="s">
        <v>52</v>
      </c>
    </row>
    <row r="9" spans="1:5" ht="16.5" customHeight="1">
      <c r="A9" s="5">
        <v>1</v>
      </c>
      <c r="B9" s="2" t="s">
        <v>6</v>
      </c>
      <c r="C9" s="5">
        <v>1</v>
      </c>
      <c r="D9" s="12">
        <v>176700</v>
      </c>
      <c r="E9" s="12">
        <f aca="true" t="shared" si="0" ref="E9:E16">D9*C9</f>
        <v>176700</v>
      </c>
    </row>
    <row r="10" spans="1:5" ht="16.5" customHeight="1">
      <c r="A10" s="5">
        <v>2</v>
      </c>
      <c r="B10" s="2" t="s">
        <v>7</v>
      </c>
      <c r="C10" s="5">
        <v>1</v>
      </c>
      <c r="D10" s="12">
        <v>139800</v>
      </c>
      <c r="E10" s="12">
        <f t="shared" si="0"/>
        <v>139800</v>
      </c>
    </row>
    <row r="11" spans="1:5" ht="16.5" customHeight="1">
      <c r="A11" s="5">
        <v>3</v>
      </c>
      <c r="B11" s="2" t="s">
        <v>51</v>
      </c>
      <c r="C11" s="5">
        <v>1</v>
      </c>
      <c r="D11" s="12">
        <v>104800</v>
      </c>
      <c r="E11" s="12">
        <f t="shared" si="0"/>
        <v>104800</v>
      </c>
    </row>
    <row r="12" spans="1:5" ht="30.75" customHeight="1">
      <c r="A12" s="5">
        <v>4</v>
      </c>
      <c r="B12" s="2" t="s">
        <v>72</v>
      </c>
      <c r="C12" s="5">
        <v>1</v>
      </c>
      <c r="D12" s="12">
        <v>119900</v>
      </c>
      <c r="E12" s="12">
        <f t="shared" si="0"/>
        <v>119900</v>
      </c>
    </row>
    <row r="13" spans="1:5" ht="30.75" customHeight="1">
      <c r="A13" s="5">
        <v>5</v>
      </c>
      <c r="B13" s="2" t="s">
        <v>88</v>
      </c>
      <c r="C13" s="5">
        <v>0.75</v>
      </c>
      <c r="D13" s="12">
        <v>112200</v>
      </c>
      <c r="E13" s="15">
        <f t="shared" si="0"/>
        <v>84150</v>
      </c>
    </row>
    <row r="14" spans="1:5" ht="30.75" customHeight="1">
      <c r="A14" s="5">
        <v>6</v>
      </c>
      <c r="B14" s="2" t="s">
        <v>70</v>
      </c>
      <c r="C14" s="5">
        <v>0.775</v>
      </c>
      <c r="D14" s="12">
        <v>135100</v>
      </c>
      <c r="E14" s="15">
        <f t="shared" si="0"/>
        <v>104702.5</v>
      </c>
    </row>
    <row r="15" spans="1:5" ht="27" customHeight="1">
      <c r="A15" s="5">
        <v>7</v>
      </c>
      <c r="B15" s="2" t="s">
        <v>71</v>
      </c>
      <c r="C15" s="5">
        <v>6.975</v>
      </c>
      <c r="D15" s="12">
        <v>123200</v>
      </c>
      <c r="E15" s="15">
        <f t="shared" si="0"/>
        <v>859320</v>
      </c>
    </row>
    <row r="16" spans="1:5" ht="16.5" customHeight="1">
      <c r="A16" s="5">
        <v>8</v>
      </c>
      <c r="B16" s="2" t="s">
        <v>8</v>
      </c>
      <c r="C16" s="5">
        <v>3.1</v>
      </c>
      <c r="D16" s="12">
        <v>116600</v>
      </c>
      <c r="E16" s="15">
        <f t="shared" si="0"/>
        <v>361460</v>
      </c>
    </row>
    <row r="17" spans="1:5" ht="16.5" customHeight="1">
      <c r="A17" s="5">
        <v>9</v>
      </c>
      <c r="B17" s="2" t="s">
        <v>96</v>
      </c>
      <c r="C17" s="5">
        <f>C18+C19</f>
        <v>7</v>
      </c>
      <c r="D17" s="12"/>
      <c r="E17" s="13">
        <f>E18+E19</f>
        <v>713800</v>
      </c>
    </row>
    <row r="18" spans="1:5" ht="16.5" customHeight="1">
      <c r="A18" s="5">
        <v>9.1</v>
      </c>
      <c r="B18" s="2" t="s">
        <v>9</v>
      </c>
      <c r="C18" s="5">
        <v>3</v>
      </c>
      <c r="D18" s="12">
        <v>98200</v>
      </c>
      <c r="E18" s="12">
        <f aca="true" t="shared" si="1" ref="E18:E27">D18*C18</f>
        <v>294600</v>
      </c>
    </row>
    <row r="19" spans="1:5" ht="16.5" customHeight="1">
      <c r="A19" s="5">
        <v>9.2</v>
      </c>
      <c r="B19" s="2" t="s">
        <v>9</v>
      </c>
      <c r="C19" s="5">
        <v>4</v>
      </c>
      <c r="D19" s="12">
        <v>104800</v>
      </c>
      <c r="E19" s="12">
        <f t="shared" si="1"/>
        <v>419200</v>
      </c>
    </row>
    <row r="20" spans="1:5" ht="16.5" customHeight="1">
      <c r="A20" s="5">
        <v>10</v>
      </c>
      <c r="B20" s="2" t="s">
        <v>10</v>
      </c>
      <c r="C20" s="5">
        <v>1.25</v>
      </c>
      <c r="D20" s="12">
        <v>104800</v>
      </c>
      <c r="E20" s="15">
        <f t="shared" si="1"/>
        <v>131000</v>
      </c>
    </row>
    <row r="21" spans="1:5" ht="16.5" customHeight="1">
      <c r="A21" s="5">
        <v>11</v>
      </c>
      <c r="B21" s="2" t="s">
        <v>11</v>
      </c>
      <c r="C21" s="5">
        <v>1</v>
      </c>
      <c r="D21" s="12">
        <v>104800</v>
      </c>
      <c r="E21" s="12">
        <f t="shared" si="1"/>
        <v>104800</v>
      </c>
    </row>
    <row r="22" spans="1:5" ht="16.5" customHeight="1">
      <c r="A22" s="5">
        <v>12</v>
      </c>
      <c r="B22" s="2" t="s">
        <v>12</v>
      </c>
      <c r="C22" s="5">
        <v>1</v>
      </c>
      <c r="D22" s="12">
        <v>98200</v>
      </c>
      <c r="E22" s="12">
        <f t="shared" si="1"/>
        <v>98200</v>
      </c>
    </row>
    <row r="23" spans="1:5" ht="16.5" customHeight="1">
      <c r="A23" s="5">
        <v>13</v>
      </c>
      <c r="B23" s="2" t="s">
        <v>13</v>
      </c>
      <c r="C23" s="5">
        <v>1</v>
      </c>
      <c r="D23" s="12">
        <v>104800</v>
      </c>
      <c r="E23" s="12">
        <f t="shared" si="1"/>
        <v>104800</v>
      </c>
    </row>
    <row r="24" spans="1:5" ht="16.5" customHeight="1">
      <c r="A24" s="5">
        <v>14</v>
      </c>
      <c r="B24" s="2" t="s">
        <v>14</v>
      </c>
      <c r="C24" s="5">
        <v>1</v>
      </c>
      <c r="D24" s="12">
        <v>98200</v>
      </c>
      <c r="E24" s="12">
        <f t="shared" si="1"/>
        <v>98200</v>
      </c>
    </row>
    <row r="25" spans="1:5" ht="16.5" customHeight="1">
      <c r="A25" s="5">
        <v>15</v>
      </c>
      <c r="B25" s="2" t="s">
        <v>15</v>
      </c>
      <c r="C25" s="5">
        <v>1</v>
      </c>
      <c r="D25" s="12">
        <v>104800</v>
      </c>
      <c r="E25" s="12">
        <f t="shared" si="1"/>
        <v>104800</v>
      </c>
    </row>
    <row r="26" spans="1:5" ht="16.5" customHeight="1">
      <c r="A26" s="5">
        <v>16</v>
      </c>
      <c r="B26" s="2" t="s">
        <v>16</v>
      </c>
      <c r="C26" s="5">
        <v>1</v>
      </c>
      <c r="D26" s="12">
        <v>98200</v>
      </c>
      <c r="E26" s="12">
        <f t="shared" si="1"/>
        <v>98200</v>
      </c>
    </row>
    <row r="27" spans="1:5" ht="32.25" customHeight="1">
      <c r="A27" s="5">
        <v>17</v>
      </c>
      <c r="B27" s="2" t="s">
        <v>18</v>
      </c>
      <c r="C27" s="5">
        <v>1</v>
      </c>
      <c r="D27" s="12">
        <v>98200</v>
      </c>
      <c r="E27" s="12">
        <f t="shared" si="1"/>
        <v>98200</v>
      </c>
    </row>
    <row r="28" spans="1:5" ht="23.25" customHeight="1">
      <c r="A28" s="31" t="s">
        <v>90</v>
      </c>
      <c r="B28" s="32"/>
      <c r="C28" s="4">
        <f>C9+C10+C11+C12+C13+C14+C15+C16+C17+C20+C21+C22+C23+C24+C25+C26+C27</f>
        <v>30.85</v>
      </c>
      <c r="D28" s="4"/>
      <c r="E28" s="17">
        <f>E9+E10+E11+E12+E13+E14+E15+E16+E17+E20+E21+E22+E23+E24+E25+E26+E27</f>
        <v>3502832.5</v>
      </c>
    </row>
    <row r="32" spans="1:4" ht="14.25" customHeight="1">
      <c r="A32" s="30" t="s">
        <v>54</v>
      </c>
      <c r="B32" s="30"/>
      <c r="C32" s="29" t="s">
        <v>55</v>
      </c>
      <c r="D32" s="29"/>
    </row>
  </sheetData>
  <sheetProtection/>
  <mergeCells count="8">
    <mergeCell ref="A32:B32"/>
    <mergeCell ref="C32:D32"/>
    <mergeCell ref="C1:E1"/>
    <mergeCell ref="C2:E2"/>
    <mergeCell ref="C3:E3"/>
    <mergeCell ref="A4:E4"/>
    <mergeCell ref="B6:D6"/>
    <mergeCell ref="A28:B28"/>
  </mergeCells>
  <printOptions/>
  <pageMargins left="0.74" right="0.24" top="0.2" bottom="1" header="0.2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C3" sqref="C3:E3"/>
    </sheetView>
  </sheetViews>
  <sheetFormatPr defaultColWidth="9.140625" defaultRowHeight="12.75"/>
  <cols>
    <col min="1" max="1" width="7.57421875" style="3" customWidth="1"/>
    <col min="2" max="2" width="28.00390625" style="1" customWidth="1"/>
    <col min="3" max="3" width="18.421875" style="1" customWidth="1"/>
    <col min="4" max="4" width="16.421875" style="3" customWidth="1"/>
    <col min="5" max="5" width="18.57421875" style="3" customWidth="1"/>
    <col min="6" max="16384" width="9.140625" style="1" customWidth="1"/>
  </cols>
  <sheetData>
    <row r="1" spans="3:5" ht="14.25">
      <c r="C1" s="30" t="s">
        <v>45</v>
      </c>
      <c r="D1" s="30"/>
      <c r="E1" s="30"/>
    </row>
    <row r="2" spans="3:5" ht="14.25" customHeight="1">
      <c r="C2" s="30" t="s">
        <v>56</v>
      </c>
      <c r="D2" s="30"/>
      <c r="E2" s="30"/>
    </row>
    <row r="3" spans="3:5" ht="14.25" customHeight="1">
      <c r="C3" s="30" t="s">
        <v>101</v>
      </c>
      <c r="D3" s="30"/>
      <c r="E3" s="30"/>
    </row>
    <row r="4" spans="1:5" ht="48" customHeight="1">
      <c r="A4" s="30" t="s">
        <v>19</v>
      </c>
      <c r="B4" s="30"/>
      <c r="C4" s="30"/>
      <c r="D4" s="30"/>
      <c r="E4" s="30"/>
    </row>
    <row r="5" spans="1:3" ht="14.25">
      <c r="A5" s="3">
        <v>1</v>
      </c>
      <c r="B5" s="6" t="s">
        <v>36</v>
      </c>
      <c r="C5" s="6"/>
    </row>
    <row r="6" spans="1:4" ht="20.25" customHeight="1">
      <c r="A6" s="3">
        <v>2</v>
      </c>
      <c r="B6" s="33" t="s">
        <v>2</v>
      </c>
      <c r="C6" s="33"/>
      <c r="D6" s="33"/>
    </row>
    <row r="8" spans="1:5" ht="28.5" customHeight="1">
      <c r="A8" s="9" t="s">
        <v>3</v>
      </c>
      <c r="B8" s="9" t="s">
        <v>4</v>
      </c>
      <c r="C8" s="9" t="s">
        <v>5</v>
      </c>
      <c r="D8" s="10" t="s">
        <v>39</v>
      </c>
      <c r="E8" s="4" t="s">
        <v>52</v>
      </c>
    </row>
    <row r="9" spans="1:5" ht="16.5" customHeight="1">
      <c r="A9" s="5">
        <v>1</v>
      </c>
      <c r="B9" s="2" t="s">
        <v>6</v>
      </c>
      <c r="C9" s="5">
        <v>1</v>
      </c>
      <c r="D9" s="12">
        <v>176700</v>
      </c>
      <c r="E9" s="12">
        <f aca="true" t="shared" si="0" ref="E9:E15">D9*C9</f>
        <v>176700</v>
      </c>
    </row>
    <row r="10" spans="1:5" ht="16.5" customHeight="1">
      <c r="A10" s="5">
        <v>2</v>
      </c>
      <c r="B10" s="2" t="s">
        <v>7</v>
      </c>
      <c r="C10" s="5">
        <v>1</v>
      </c>
      <c r="D10" s="12">
        <v>139800</v>
      </c>
      <c r="E10" s="12">
        <f t="shared" si="0"/>
        <v>139800</v>
      </c>
    </row>
    <row r="11" spans="1:5" ht="16.5" customHeight="1">
      <c r="A11" s="5">
        <v>3</v>
      </c>
      <c r="B11" s="2" t="s">
        <v>51</v>
      </c>
      <c r="C11" s="5">
        <v>1</v>
      </c>
      <c r="D11" s="12">
        <v>104800</v>
      </c>
      <c r="E11" s="12">
        <f t="shared" si="0"/>
        <v>104800</v>
      </c>
    </row>
    <row r="12" spans="1:5" ht="16.5" customHeight="1">
      <c r="A12" s="5">
        <v>4</v>
      </c>
      <c r="B12" s="2" t="s">
        <v>70</v>
      </c>
      <c r="C12" s="5">
        <v>0.775</v>
      </c>
      <c r="D12" s="12">
        <v>135100</v>
      </c>
      <c r="E12" s="15">
        <f t="shared" si="0"/>
        <v>104702.5</v>
      </c>
    </row>
    <row r="13" spans="1:5" ht="27" customHeight="1">
      <c r="A13" s="5">
        <v>5</v>
      </c>
      <c r="B13" s="2" t="s">
        <v>72</v>
      </c>
      <c r="C13" s="5">
        <v>1.5</v>
      </c>
      <c r="D13" s="12">
        <v>119900</v>
      </c>
      <c r="E13" s="12">
        <f t="shared" si="0"/>
        <v>179850</v>
      </c>
    </row>
    <row r="14" spans="1:5" ht="16.5" customHeight="1">
      <c r="A14" s="5">
        <v>6</v>
      </c>
      <c r="B14" s="2" t="s">
        <v>71</v>
      </c>
      <c r="C14" s="5">
        <v>5.425</v>
      </c>
      <c r="D14" s="12">
        <v>123200</v>
      </c>
      <c r="E14" s="15">
        <f t="shared" si="0"/>
        <v>668360</v>
      </c>
    </row>
    <row r="15" spans="1:5" ht="16.5" customHeight="1">
      <c r="A15" s="5">
        <v>7</v>
      </c>
      <c r="B15" s="2" t="s">
        <v>8</v>
      </c>
      <c r="C15" s="5">
        <v>3.1</v>
      </c>
      <c r="D15" s="12">
        <v>116600</v>
      </c>
      <c r="E15" s="15">
        <f t="shared" si="0"/>
        <v>361460</v>
      </c>
    </row>
    <row r="16" spans="1:5" ht="16.5" customHeight="1">
      <c r="A16" s="5">
        <v>8</v>
      </c>
      <c r="B16" s="2" t="s">
        <v>53</v>
      </c>
      <c r="C16" s="11">
        <f>C17+C18</f>
        <v>6</v>
      </c>
      <c r="D16" s="13"/>
      <c r="E16" s="13">
        <f>E17+E18</f>
        <v>602400</v>
      </c>
    </row>
    <row r="17" spans="1:5" ht="16.5" customHeight="1">
      <c r="A17" s="5">
        <v>8.1</v>
      </c>
      <c r="B17" s="2" t="s">
        <v>9</v>
      </c>
      <c r="C17" s="5">
        <v>4</v>
      </c>
      <c r="D17" s="12">
        <v>98200</v>
      </c>
      <c r="E17" s="12">
        <f aca="true" t="shared" si="1" ref="E17:E26">D17*C17</f>
        <v>392800</v>
      </c>
    </row>
    <row r="18" spans="1:5" ht="16.5" customHeight="1">
      <c r="A18" s="5">
        <v>8.2</v>
      </c>
      <c r="B18" s="2" t="s">
        <v>9</v>
      </c>
      <c r="C18" s="5">
        <v>2</v>
      </c>
      <c r="D18" s="12">
        <v>104800</v>
      </c>
      <c r="E18" s="12">
        <f t="shared" si="1"/>
        <v>209600</v>
      </c>
    </row>
    <row r="19" spans="1:5" ht="16.5" customHeight="1">
      <c r="A19" s="5">
        <v>9</v>
      </c>
      <c r="B19" s="2" t="s">
        <v>10</v>
      </c>
      <c r="C19" s="5">
        <v>1</v>
      </c>
      <c r="D19" s="12">
        <v>98200</v>
      </c>
      <c r="E19" s="12">
        <f t="shared" si="1"/>
        <v>98200</v>
      </c>
    </row>
    <row r="20" spans="1:5" ht="16.5" customHeight="1">
      <c r="A20" s="5">
        <v>10</v>
      </c>
      <c r="B20" s="2" t="s">
        <v>11</v>
      </c>
      <c r="C20" s="5">
        <v>1</v>
      </c>
      <c r="D20" s="12">
        <v>98200</v>
      </c>
      <c r="E20" s="12">
        <f t="shared" si="1"/>
        <v>98200</v>
      </c>
    </row>
    <row r="21" spans="1:5" ht="16.5" customHeight="1">
      <c r="A21" s="5">
        <v>11</v>
      </c>
      <c r="B21" s="2" t="s">
        <v>12</v>
      </c>
      <c r="C21" s="5">
        <v>1</v>
      </c>
      <c r="D21" s="12">
        <v>98200</v>
      </c>
      <c r="E21" s="12">
        <f t="shared" si="1"/>
        <v>98200</v>
      </c>
    </row>
    <row r="22" spans="1:5" ht="16.5" customHeight="1">
      <c r="A22" s="5">
        <v>12</v>
      </c>
      <c r="B22" s="2" t="s">
        <v>13</v>
      </c>
      <c r="C22" s="5">
        <v>1</v>
      </c>
      <c r="D22" s="12">
        <v>98200</v>
      </c>
      <c r="E22" s="12">
        <f t="shared" si="1"/>
        <v>98200</v>
      </c>
    </row>
    <row r="23" spans="1:5" ht="16.5" customHeight="1">
      <c r="A23" s="5">
        <v>13</v>
      </c>
      <c r="B23" s="2" t="s">
        <v>14</v>
      </c>
      <c r="C23" s="5">
        <v>1</v>
      </c>
      <c r="D23" s="12">
        <v>104800</v>
      </c>
      <c r="E23" s="12">
        <f t="shared" si="1"/>
        <v>104800</v>
      </c>
    </row>
    <row r="24" spans="1:5" ht="16.5" customHeight="1">
      <c r="A24" s="5">
        <v>14</v>
      </c>
      <c r="B24" s="2" t="s">
        <v>15</v>
      </c>
      <c r="C24" s="5">
        <v>1</v>
      </c>
      <c r="D24" s="12">
        <v>98200</v>
      </c>
      <c r="E24" s="12">
        <f t="shared" si="1"/>
        <v>98200</v>
      </c>
    </row>
    <row r="25" spans="1:5" ht="16.5" customHeight="1">
      <c r="A25" s="5">
        <v>15</v>
      </c>
      <c r="B25" s="2" t="s">
        <v>16</v>
      </c>
      <c r="C25" s="5">
        <v>1</v>
      </c>
      <c r="D25" s="12">
        <v>98200</v>
      </c>
      <c r="E25" s="12">
        <f t="shared" si="1"/>
        <v>98200</v>
      </c>
    </row>
    <row r="26" spans="1:5" ht="35.25" customHeight="1">
      <c r="A26" s="5">
        <v>16</v>
      </c>
      <c r="B26" s="2" t="s">
        <v>18</v>
      </c>
      <c r="C26" s="5">
        <v>1</v>
      </c>
      <c r="D26" s="12">
        <v>98200</v>
      </c>
      <c r="E26" s="12">
        <f t="shared" si="1"/>
        <v>98200</v>
      </c>
    </row>
    <row r="27" spans="1:5" ht="23.25" customHeight="1">
      <c r="A27" s="31" t="s">
        <v>89</v>
      </c>
      <c r="B27" s="32"/>
      <c r="C27" s="4">
        <f>C9+C10+C11+C12+C13+C14+C15+C16+C19+C20+C21+C22+C23+C24+C25+C26</f>
        <v>27.799999999999997</v>
      </c>
      <c r="D27" s="4"/>
      <c r="E27" s="4">
        <f>E9+E10+E11+E12+E13+E14+E15+E16+E19+E20+E21+E22+E23+E24+E25+E26</f>
        <v>3130272.5</v>
      </c>
    </row>
    <row r="31" spans="1:4" ht="14.25" customHeight="1">
      <c r="A31" s="30" t="s">
        <v>54</v>
      </c>
      <c r="B31" s="30"/>
      <c r="C31" s="29" t="s">
        <v>55</v>
      </c>
      <c r="D31" s="29"/>
    </row>
  </sheetData>
  <sheetProtection/>
  <mergeCells count="8">
    <mergeCell ref="C31:D31"/>
    <mergeCell ref="C3:E3"/>
    <mergeCell ref="A4:E4"/>
    <mergeCell ref="B6:D6"/>
    <mergeCell ref="A27:B27"/>
    <mergeCell ref="C1:E1"/>
    <mergeCell ref="C2:E2"/>
    <mergeCell ref="A31:B31"/>
  </mergeCells>
  <printOptions/>
  <pageMargins left="0.74" right="0.24" top="0.2" bottom="1" header="0.2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C3" sqref="C3:E3"/>
    </sheetView>
  </sheetViews>
  <sheetFormatPr defaultColWidth="9.140625" defaultRowHeight="12.75"/>
  <cols>
    <col min="1" max="1" width="7.57421875" style="3" customWidth="1"/>
    <col min="2" max="2" width="33.140625" style="1" customWidth="1"/>
    <col min="3" max="3" width="15.421875" style="1" customWidth="1"/>
    <col min="4" max="4" width="17.8515625" style="3" customWidth="1"/>
    <col min="5" max="5" width="19.57421875" style="3" customWidth="1"/>
    <col min="6" max="16384" width="9.140625" style="1" customWidth="1"/>
  </cols>
  <sheetData>
    <row r="1" spans="3:5" ht="14.25">
      <c r="C1" s="30" t="s">
        <v>46</v>
      </c>
      <c r="D1" s="30"/>
      <c r="E1" s="30"/>
    </row>
    <row r="2" spans="3:5" ht="14.25" customHeight="1">
      <c r="C2" s="30" t="s">
        <v>56</v>
      </c>
      <c r="D2" s="30"/>
      <c r="E2" s="30"/>
    </row>
    <row r="3" spans="3:5" ht="22.5" customHeight="1">
      <c r="C3" s="30" t="s">
        <v>101</v>
      </c>
      <c r="D3" s="30"/>
      <c r="E3" s="30"/>
    </row>
    <row r="4" spans="1:5" ht="48" customHeight="1">
      <c r="A4" s="30" t="s">
        <v>84</v>
      </c>
      <c r="B4" s="30"/>
      <c r="C4" s="30"/>
      <c r="D4" s="30"/>
      <c r="E4" s="30"/>
    </row>
    <row r="5" spans="1:3" ht="14.25">
      <c r="A5" s="3">
        <v>1</v>
      </c>
      <c r="B5" s="6" t="s">
        <v>100</v>
      </c>
      <c r="C5" s="6"/>
    </row>
    <row r="6" spans="1:4" ht="20.25" customHeight="1">
      <c r="A6" s="3">
        <v>2</v>
      </c>
      <c r="B6" s="33" t="s">
        <v>2</v>
      </c>
      <c r="C6" s="33"/>
      <c r="D6" s="33"/>
    </row>
    <row r="8" spans="1:5" ht="28.5" customHeight="1">
      <c r="A8" s="9" t="s">
        <v>3</v>
      </c>
      <c r="B8" s="9" t="s">
        <v>4</v>
      </c>
      <c r="C8" s="9" t="s">
        <v>5</v>
      </c>
      <c r="D8" s="10" t="s">
        <v>39</v>
      </c>
      <c r="E8" s="4" t="s">
        <v>52</v>
      </c>
    </row>
    <row r="9" spans="1:5" ht="16.5" customHeight="1">
      <c r="A9" s="5">
        <v>1</v>
      </c>
      <c r="B9" s="2" t="s">
        <v>6</v>
      </c>
      <c r="C9" s="5">
        <v>1</v>
      </c>
      <c r="D9" s="12">
        <v>176700</v>
      </c>
      <c r="E9" s="12">
        <f aca="true" t="shared" si="0" ref="E9:E15">D9*C9</f>
        <v>176700</v>
      </c>
    </row>
    <row r="10" spans="1:5" ht="29.25" customHeight="1">
      <c r="A10" s="5">
        <v>2</v>
      </c>
      <c r="B10" s="2" t="s">
        <v>7</v>
      </c>
      <c r="C10" s="5">
        <v>1</v>
      </c>
      <c r="D10" s="12">
        <v>139800</v>
      </c>
      <c r="E10" s="12">
        <f t="shared" si="0"/>
        <v>139800</v>
      </c>
    </row>
    <row r="11" spans="1:5" ht="29.25" customHeight="1">
      <c r="A11" s="5">
        <v>3</v>
      </c>
      <c r="B11" s="2" t="s">
        <v>33</v>
      </c>
      <c r="C11" s="5">
        <v>1</v>
      </c>
      <c r="D11" s="12">
        <v>133100</v>
      </c>
      <c r="E11" s="12">
        <f t="shared" si="0"/>
        <v>133100</v>
      </c>
    </row>
    <row r="12" spans="1:5" ht="16.5" customHeight="1">
      <c r="A12" s="5">
        <v>4</v>
      </c>
      <c r="B12" s="2" t="s">
        <v>51</v>
      </c>
      <c r="C12" s="5">
        <v>1</v>
      </c>
      <c r="D12" s="12">
        <v>104800</v>
      </c>
      <c r="E12" s="12">
        <f t="shared" si="0"/>
        <v>104800</v>
      </c>
    </row>
    <row r="13" spans="1:5" ht="16.5" customHeight="1">
      <c r="A13" s="5">
        <v>5</v>
      </c>
      <c r="B13" s="2" t="s">
        <v>71</v>
      </c>
      <c r="C13" s="5">
        <v>6.2</v>
      </c>
      <c r="D13" s="12">
        <v>123200</v>
      </c>
      <c r="E13" s="12">
        <f t="shared" si="0"/>
        <v>763840</v>
      </c>
    </row>
    <row r="14" spans="1:5" ht="27" customHeight="1">
      <c r="A14" s="5">
        <v>6</v>
      </c>
      <c r="B14" s="2" t="s">
        <v>73</v>
      </c>
      <c r="C14" s="5">
        <v>1.75</v>
      </c>
      <c r="D14" s="12">
        <v>112200</v>
      </c>
      <c r="E14" s="12">
        <f t="shared" si="0"/>
        <v>196350</v>
      </c>
    </row>
    <row r="15" spans="1:5" ht="16.5" customHeight="1">
      <c r="A15" s="5">
        <v>7</v>
      </c>
      <c r="B15" s="2" t="s">
        <v>74</v>
      </c>
      <c r="C15" s="5">
        <v>4.65</v>
      </c>
      <c r="D15" s="12">
        <v>116600</v>
      </c>
      <c r="E15" s="12">
        <f t="shared" si="0"/>
        <v>542190</v>
      </c>
    </row>
    <row r="16" spans="1:5" ht="16.5" customHeight="1">
      <c r="A16" s="5">
        <v>8</v>
      </c>
      <c r="B16" s="2" t="s">
        <v>96</v>
      </c>
      <c r="C16" s="5">
        <f>C17+C18</f>
        <v>7</v>
      </c>
      <c r="D16" s="5"/>
      <c r="E16" s="5">
        <f>E17+E18</f>
        <v>713800</v>
      </c>
    </row>
    <row r="17" spans="1:5" ht="16.5" customHeight="1">
      <c r="A17" s="5">
        <v>8.1</v>
      </c>
      <c r="B17" s="2" t="s">
        <v>9</v>
      </c>
      <c r="C17" s="5">
        <v>3</v>
      </c>
      <c r="D17" s="12">
        <v>98200</v>
      </c>
      <c r="E17" s="12">
        <f>D17*C17</f>
        <v>294600</v>
      </c>
    </row>
    <row r="18" spans="1:5" ht="16.5" customHeight="1">
      <c r="A18" s="5">
        <v>8.2</v>
      </c>
      <c r="B18" s="2" t="s">
        <v>9</v>
      </c>
      <c r="C18" s="5">
        <v>4</v>
      </c>
      <c r="D18" s="12">
        <v>104800</v>
      </c>
      <c r="E18" s="12">
        <f>D18*C18</f>
        <v>419200</v>
      </c>
    </row>
    <row r="19" spans="1:5" ht="16.5" customHeight="1">
      <c r="A19" s="5">
        <v>9</v>
      </c>
      <c r="B19" s="2" t="s">
        <v>10</v>
      </c>
      <c r="C19" s="5">
        <v>1</v>
      </c>
      <c r="D19" s="12">
        <v>104800</v>
      </c>
      <c r="E19" s="12">
        <f>C19*D19</f>
        <v>104800</v>
      </c>
    </row>
    <row r="20" spans="1:5" ht="16.5" customHeight="1">
      <c r="A20" s="5">
        <v>10</v>
      </c>
      <c r="B20" s="2" t="s">
        <v>11</v>
      </c>
      <c r="C20" s="5">
        <v>2</v>
      </c>
      <c r="D20" s="12">
        <v>104800</v>
      </c>
      <c r="E20" s="12">
        <f>C20*D20</f>
        <v>209600</v>
      </c>
    </row>
    <row r="21" spans="1:5" ht="16.5" customHeight="1">
      <c r="A21" s="5">
        <v>11</v>
      </c>
      <c r="B21" s="2" t="s">
        <v>12</v>
      </c>
      <c r="C21" s="5">
        <v>1</v>
      </c>
      <c r="D21" s="12">
        <v>98200</v>
      </c>
      <c r="E21" s="12">
        <f>D21*C21</f>
        <v>98200</v>
      </c>
    </row>
    <row r="22" spans="1:5" ht="16.5" customHeight="1">
      <c r="A22" s="5">
        <v>12</v>
      </c>
      <c r="B22" s="2" t="s">
        <v>13</v>
      </c>
      <c r="C22" s="5">
        <v>1</v>
      </c>
      <c r="D22" s="12">
        <v>98200</v>
      </c>
      <c r="E22" s="12">
        <f>D22*C22</f>
        <v>98200</v>
      </c>
    </row>
    <row r="23" spans="1:5" ht="16.5" customHeight="1">
      <c r="A23" s="5">
        <v>13</v>
      </c>
      <c r="B23" s="2" t="s">
        <v>97</v>
      </c>
      <c r="C23" s="5">
        <f>C24+C25</f>
        <v>2</v>
      </c>
      <c r="D23" s="5"/>
      <c r="E23" s="5">
        <f>E24+E25</f>
        <v>203000</v>
      </c>
    </row>
    <row r="24" spans="1:5" ht="16.5" customHeight="1">
      <c r="A24" s="7" t="s">
        <v>98</v>
      </c>
      <c r="B24" s="2" t="s">
        <v>14</v>
      </c>
      <c r="C24" s="5">
        <v>1</v>
      </c>
      <c r="D24" s="12">
        <v>98200</v>
      </c>
      <c r="E24" s="12">
        <f>D24*C24</f>
        <v>98200</v>
      </c>
    </row>
    <row r="25" spans="1:5" ht="16.5" customHeight="1">
      <c r="A25" s="7" t="s">
        <v>99</v>
      </c>
      <c r="B25" s="2" t="s">
        <v>14</v>
      </c>
      <c r="C25" s="5">
        <v>1</v>
      </c>
      <c r="D25" s="12">
        <v>104800</v>
      </c>
      <c r="E25" s="12">
        <f>D25*C25</f>
        <v>104800</v>
      </c>
    </row>
    <row r="26" spans="1:5" ht="16.5" customHeight="1">
      <c r="A26" s="5">
        <v>14</v>
      </c>
      <c r="B26" s="2" t="s">
        <v>15</v>
      </c>
      <c r="C26" s="5">
        <v>1</v>
      </c>
      <c r="D26" s="12">
        <v>98200</v>
      </c>
      <c r="E26" s="12">
        <f>D26*C26</f>
        <v>98200</v>
      </c>
    </row>
    <row r="27" spans="1:5" ht="16.5" customHeight="1">
      <c r="A27" s="5">
        <v>15</v>
      </c>
      <c r="B27" s="2" t="s">
        <v>16</v>
      </c>
      <c r="C27" s="5">
        <v>1</v>
      </c>
      <c r="D27" s="12">
        <v>104800</v>
      </c>
      <c r="E27" s="12">
        <f>D27*C27</f>
        <v>104800</v>
      </c>
    </row>
    <row r="28" spans="1:5" ht="39" customHeight="1">
      <c r="A28" s="5">
        <v>16</v>
      </c>
      <c r="B28" s="2" t="s">
        <v>18</v>
      </c>
      <c r="C28" s="5">
        <v>1</v>
      </c>
      <c r="D28" s="12">
        <v>104800</v>
      </c>
      <c r="E28" s="12">
        <f>D28*C28</f>
        <v>104800</v>
      </c>
    </row>
    <row r="29" spans="1:5" ht="23.25" customHeight="1">
      <c r="A29" s="31" t="s">
        <v>17</v>
      </c>
      <c r="B29" s="32"/>
      <c r="C29" s="4">
        <f>C9+C10+C11+C12+C13+C14+C15+C16+C19+C20+C21+C22+C23+C26+C27+C28</f>
        <v>33.6</v>
      </c>
      <c r="D29" s="4"/>
      <c r="E29" s="28">
        <f>E9+E10+E11+E12+E13+E14+E15+E16+E19+E20+E21+E22+E23+E26+E27+E28</f>
        <v>3792180</v>
      </c>
    </row>
    <row r="33" spans="1:4" ht="14.25" customHeight="1">
      <c r="A33" s="30" t="s">
        <v>54</v>
      </c>
      <c r="B33" s="30"/>
      <c r="C33" s="29" t="s">
        <v>55</v>
      </c>
      <c r="D33" s="29"/>
    </row>
  </sheetData>
  <sheetProtection/>
  <mergeCells count="8">
    <mergeCell ref="C33:D33"/>
    <mergeCell ref="C3:E3"/>
    <mergeCell ref="A4:E4"/>
    <mergeCell ref="B6:D6"/>
    <mergeCell ref="A29:B29"/>
    <mergeCell ref="C1:E1"/>
    <mergeCell ref="C2:E2"/>
    <mergeCell ref="A33:B33"/>
  </mergeCells>
  <printOptions/>
  <pageMargins left="0.74" right="0.24" top="0.2" bottom="0.53" header="0.2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C3" sqref="C3:E3"/>
    </sheetView>
  </sheetViews>
  <sheetFormatPr defaultColWidth="9.140625" defaultRowHeight="12.75"/>
  <cols>
    <col min="1" max="1" width="7.57421875" style="3" customWidth="1"/>
    <col min="2" max="2" width="28.28125" style="1" customWidth="1"/>
    <col min="3" max="3" width="13.7109375" style="1" customWidth="1"/>
    <col min="4" max="4" width="18.28125" style="3" customWidth="1"/>
    <col min="5" max="5" width="20.00390625" style="3" customWidth="1"/>
    <col min="6" max="16384" width="9.140625" style="1" customWidth="1"/>
  </cols>
  <sheetData>
    <row r="1" spans="3:5" ht="14.25" customHeight="1">
      <c r="C1" s="30" t="s">
        <v>47</v>
      </c>
      <c r="D1" s="30"/>
      <c r="E1" s="30"/>
    </row>
    <row r="2" spans="3:5" ht="14.25" customHeight="1">
      <c r="C2" s="30" t="s">
        <v>56</v>
      </c>
      <c r="D2" s="30"/>
      <c r="E2" s="30"/>
    </row>
    <row r="3" spans="3:5" ht="14.25" customHeight="1">
      <c r="C3" s="30" t="s">
        <v>101</v>
      </c>
      <c r="D3" s="30"/>
      <c r="E3" s="30"/>
    </row>
    <row r="4" spans="1:5" ht="48" customHeight="1">
      <c r="A4" s="30" t="s">
        <v>20</v>
      </c>
      <c r="B4" s="30"/>
      <c r="C4" s="30"/>
      <c r="D4" s="30"/>
      <c r="E4" s="30"/>
    </row>
    <row r="5" spans="1:3" ht="14.25">
      <c r="A5" s="3">
        <v>1</v>
      </c>
      <c r="B5" s="6" t="s">
        <v>34</v>
      </c>
      <c r="C5" s="6"/>
    </row>
    <row r="6" spans="1:4" ht="20.25" customHeight="1">
      <c r="A6" s="3">
        <v>2</v>
      </c>
      <c r="B6" s="33" t="s">
        <v>2</v>
      </c>
      <c r="C6" s="33"/>
      <c r="D6" s="33"/>
    </row>
    <row r="8" spans="1:5" ht="28.5" customHeight="1">
      <c r="A8" s="9" t="s">
        <v>3</v>
      </c>
      <c r="B8" s="9" t="s">
        <v>4</v>
      </c>
      <c r="C8" s="9" t="s">
        <v>5</v>
      </c>
      <c r="D8" s="10" t="s">
        <v>39</v>
      </c>
      <c r="E8" s="4" t="s">
        <v>52</v>
      </c>
    </row>
    <row r="9" spans="1:5" ht="16.5" customHeight="1">
      <c r="A9" s="5">
        <v>1</v>
      </c>
      <c r="B9" s="2" t="s">
        <v>6</v>
      </c>
      <c r="C9" s="5">
        <v>1</v>
      </c>
      <c r="D9" s="12">
        <v>176700</v>
      </c>
      <c r="E9" s="12">
        <f aca="true" t="shared" si="0" ref="E9:E14">D9*C9</f>
        <v>176700</v>
      </c>
    </row>
    <row r="10" spans="1:5" ht="21.75" customHeight="1">
      <c r="A10" s="5">
        <v>2</v>
      </c>
      <c r="B10" s="2" t="s">
        <v>7</v>
      </c>
      <c r="C10" s="5">
        <v>1</v>
      </c>
      <c r="D10" s="12">
        <v>139800</v>
      </c>
      <c r="E10" s="12">
        <f t="shared" si="0"/>
        <v>139800</v>
      </c>
    </row>
    <row r="11" spans="1:5" ht="16.5" customHeight="1">
      <c r="A11" s="5">
        <v>3</v>
      </c>
      <c r="B11" s="2" t="s">
        <v>51</v>
      </c>
      <c r="C11" s="5">
        <v>1</v>
      </c>
      <c r="D11" s="12">
        <v>104800</v>
      </c>
      <c r="E11" s="12">
        <f t="shared" si="0"/>
        <v>104800</v>
      </c>
    </row>
    <row r="12" spans="1:5" ht="16.5" customHeight="1">
      <c r="A12" s="5">
        <v>4</v>
      </c>
      <c r="B12" s="2" t="s">
        <v>71</v>
      </c>
      <c r="C12" s="5">
        <v>3.1</v>
      </c>
      <c r="D12" s="12">
        <v>123200</v>
      </c>
      <c r="E12" s="15">
        <f t="shared" si="0"/>
        <v>381920</v>
      </c>
    </row>
    <row r="13" spans="1:5" ht="34.5" customHeight="1">
      <c r="A13" s="5">
        <v>5</v>
      </c>
      <c r="B13" s="2" t="s">
        <v>75</v>
      </c>
      <c r="C13" s="5">
        <v>1.5</v>
      </c>
      <c r="D13" s="12">
        <v>112200</v>
      </c>
      <c r="E13" s="12">
        <f t="shared" si="0"/>
        <v>168300</v>
      </c>
    </row>
    <row r="14" spans="1:5" ht="16.5" customHeight="1">
      <c r="A14" s="5">
        <v>6</v>
      </c>
      <c r="B14" s="2" t="s">
        <v>8</v>
      </c>
      <c r="C14" s="5">
        <v>6.2</v>
      </c>
      <c r="D14" s="12">
        <v>116600</v>
      </c>
      <c r="E14" s="12">
        <f t="shared" si="0"/>
        <v>722920</v>
      </c>
    </row>
    <row r="15" spans="1:5" ht="16.5" customHeight="1">
      <c r="A15" s="5">
        <v>7</v>
      </c>
      <c r="B15" s="2" t="s">
        <v>96</v>
      </c>
      <c r="C15" s="11">
        <f>C16+C17</f>
        <v>6</v>
      </c>
      <c r="D15" s="11"/>
      <c r="E15" s="11">
        <f>E16+E17</f>
        <v>602400</v>
      </c>
    </row>
    <row r="16" spans="1:5" ht="16.5" customHeight="1">
      <c r="A16" s="5">
        <v>7.1</v>
      </c>
      <c r="B16" s="2" t="s">
        <v>9</v>
      </c>
      <c r="C16" s="5">
        <v>4</v>
      </c>
      <c r="D16" s="12">
        <v>98200</v>
      </c>
      <c r="E16" s="12">
        <f aca="true" t="shared" si="1" ref="E16:E25">D16*C16</f>
        <v>392800</v>
      </c>
    </row>
    <row r="17" spans="1:5" ht="16.5" customHeight="1">
      <c r="A17" s="5">
        <v>7.2</v>
      </c>
      <c r="B17" s="2" t="s">
        <v>9</v>
      </c>
      <c r="C17" s="5">
        <v>2</v>
      </c>
      <c r="D17" s="12">
        <v>104800</v>
      </c>
      <c r="E17" s="12">
        <f t="shared" si="1"/>
        <v>209600</v>
      </c>
    </row>
    <row r="18" spans="1:5" ht="16.5" customHeight="1">
      <c r="A18" s="5">
        <v>8</v>
      </c>
      <c r="B18" s="2" t="s">
        <v>10</v>
      </c>
      <c r="C18" s="5">
        <v>1</v>
      </c>
      <c r="D18" s="12">
        <v>104800</v>
      </c>
      <c r="E18" s="12">
        <f t="shared" si="1"/>
        <v>104800</v>
      </c>
    </row>
    <row r="19" spans="1:5" ht="16.5" customHeight="1">
      <c r="A19" s="5">
        <v>9</v>
      </c>
      <c r="B19" s="2" t="s">
        <v>11</v>
      </c>
      <c r="C19" s="5">
        <v>1</v>
      </c>
      <c r="D19" s="12">
        <v>104800</v>
      </c>
      <c r="E19" s="12">
        <f t="shared" si="1"/>
        <v>104800</v>
      </c>
    </row>
    <row r="20" spans="1:5" ht="16.5" customHeight="1">
      <c r="A20" s="5">
        <v>10</v>
      </c>
      <c r="B20" s="2" t="s">
        <v>12</v>
      </c>
      <c r="C20" s="5">
        <v>1</v>
      </c>
      <c r="D20" s="12">
        <v>104800</v>
      </c>
      <c r="E20" s="12">
        <f t="shared" si="1"/>
        <v>104800</v>
      </c>
    </row>
    <row r="21" spans="1:5" ht="16.5" customHeight="1">
      <c r="A21" s="5">
        <v>11</v>
      </c>
      <c r="B21" s="2" t="s">
        <v>13</v>
      </c>
      <c r="C21" s="5">
        <v>1</v>
      </c>
      <c r="D21" s="12">
        <v>98200</v>
      </c>
      <c r="E21" s="12">
        <f t="shared" si="1"/>
        <v>98200</v>
      </c>
    </row>
    <row r="22" spans="1:5" ht="16.5" customHeight="1">
      <c r="A22" s="5">
        <v>12</v>
      </c>
      <c r="B22" s="2" t="s">
        <v>14</v>
      </c>
      <c r="C22" s="5">
        <v>1</v>
      </c>
      <c r="D22" s="12">
        <v>98200</v>
      </c>
      <c r="E22" s="12">
        <f t="shared" si="1"/>
        <v>98200</v>
      </c>
    </row>
    <row r="23" spans="1:5" ht="16.5" customHeight="1">
      <c r="A23" s="5">
        <v>13</v>
      </c>
      <c r="B23" s="2" t="s">
        <v>15</v>
      </c>
      <c r="C23" s="5">
        <v>1</v>
      </c>
      <c r="D23" s="12">
        <v>104800</v>
      </c>
      <c r="E23" s="12">
        <f t="shared" si="1"/>
        <v>104800</v>
      </c>
    </row>
    <row r="24" spans="1:5" ht="16.5" customHeight="1">
      <c r="A24" s="5">
        <v>14</v>
      </c>
      <c r="B24" s="2" t="s">
        <v>16</v>
      </c>
      <c r="C24" s="5">
        <v>1</v>
      </c>
      <c r="D24" s="12">
        <v>98200</v>
      </c>
      <c r="E24" s="12">
        <f t="shared" si="1"/>
        <v>98200</v>
      </c>
    </row>
    <row r="25" spans="1:5" ht="40.5" customHeight="1">
      <c r="A25" s="5">
        <v>15</v>
      </c>
      <c r="B25" s="2" t="s">
        <v>18</v>
      </c>
      <c r="C25" s="5">
        <v>1</v>
      </c>
      <c r="D25" s="12">
        <v>98200</v>
      </c>
      <c r="E25" s="12">
        <f t="shared" si="1"/>
        <v>98200</v>
      </c>
    </row>
    <row r="26" spans="1:5" ht="23.25" customHeight="1">
      <c r="A26" s="31" t="s">
        <v>89</v>
      </c>
      <c r="B26" s="32"/>
      <c r="C26" s="4">
        <f>C9+C10+C11+C12+C13+C14+C15+C18+C19+C20+C21+C22+C23+C24+C25</f>
        <v>27.8</v>
      </c>
      <c r="D26" s="4"/>
      <c r="E26" s="28">
        <f>E9+E10+E11+E12+E13+E14+E15+E18+E19+E20+E21+E22+E23+E24+E25</f>
        <v>3108840</v>
      </c>
    </row>
    <row r="30" spans="1:4" ht="28.5" customHeight="1">
      <c r="A30" s="30" t="s">
        <v>54</v>
      </c>
      <c r="B30" s="30"/>
      <c r="C30" s="29" t="s">
        <v>55</v>
      </c>
      <c r="D30" s="29"/>
    </row>
  </sheetData>
  <sheetProtection/>
  <mergeCells count="8">
    <mergeCell ref="C30:D30"/>
    <mergeCell ref="C3:E3"/>
    <mergeCell ref="A4:E4"/>
    <mergeCell ref="B6:D6"/>
    <mergeCell ref="A26:B26"/>
    <mergeCell ref="C1:E1"/>
    <mergeCell ref="C2:E2"/>
    <mergeCell ref="A30:B30"/>
  </mergeCells>
  <printOptions/>
  <pageMargins left="0.74" right="0.24" top="0.2" bottom="1" header="0.2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C3" sqref="C3:E3"/>
    </sheetView>
  </sheetViews>
  <sheetFormatPr defaultColWidth="9.140625" defaultRowHeight="12.75"/>
  <cols>
    <col min="1" max="1" width="7.57421875" style="3" customWidth="1"/>
    <col min="2" max="2" width="29.00390625" style="1" customWidth="1"/>
    <col min="3" max="3" width="13.57421875" style="1" customWidth="1"/>
    <col min="4" max="4" width="18.28125" style="3" customWidth="1"/>
    <col min="5" max="5" width="18.7109375" style="3" customWidth="1"/>
    <col min="6" max="16384" width="9.140625" style="1" customWidth="1"/>
  </cols>
  <sheetData>
    <row r="1" spans="3:5" ht="14.25" customHeight="1">
      <c r="C1" s="30" t="s">
        <v>48</v>
      </c>
      <c r="D1" s="30"/>
      <c r="E1" s="30"/>
    </row>
    <row r="2" spans="3:5" ht="14.25" customHeight="1">
      <c r="C2" s="30" t="s">
        <v>56</v>
      </c>
      <c r="D2" s="30"/>
      <c r="E2" s="30"/>
    </row>
    <row r="3" spans="3:5" ht="14.25" customHeight="1">
      <c r="C3" s="30" t="s">
        <v>101</v>
      </c>
      <c r="D3" s="30"/>
      <c r="E3" s="30"/>
    </row>
    <row r="4" spans="1:5" ht="48" customHeight="1">
      <c r="A4" s="30" t="s">
        <v>22</v>
      </c>
      <c r="B4" s="30"/>
      <c r="C4" s="30"/>
      <c r="D4" s="30"/>
      <c r="E4" s="30"/>
    </row>
    <row r="5" spans="1:3" ht="14.25">
      <c r="A5" s="3">
        <v>1</v>
      </c>
      <c r="B5" s="6" t="s">
        <v>35</v>
      </c>
      <c r="C5" s="6"/>
    </row>
    <row r="6" spans="1:4" ht="20.25" customHeight="1">
      <c r="A6" s="3">
        <v>2</v>
      </c>
      <c r="B6" s="33" t="s">
        <v>2</v>
      </c>
      <c r="C6" s="33"/>
      <c r="D6" s="33"/>
    </row>
    <row r="8" spans="1:5" ht="28.5" customHeight="1">
      <c r="A8" s="9" t="s">
        <v>3</v>
      </c>
      <c r="B8" s="9" t="s">
        <v>4</v>
      </c>
      <c r="C8" s="9" t="s">
        <v>5</v>
      </c>
      <c r="D8" s="10" t="s">
        <v>39</v>
      </c>
      <c r="E8" s="4" t="s">
        <v>52</v>
      </c>
    </row>
    <row r="9" spans="1:5" ht="16.5" customHeight="1">
      <c r="A9" s="5">
        <v>1</v>
      </c>
      <c r="B9" s="2" t="s">
        <v>6</v>
      </c>
      <c r="C9" s="5">
        <v>1</v>
      </c>
      <c r="D9" s="12">
        <v>176700</v>
      </c>
      <c r="E9" s="12">
        <f aca="true" t="shared" si="0" ref="E9:E14">D9*C9</f>
        <v>176700</v>
      </c>
    </row>
    <row r="10" spans="1:5" ht="16.5" customHeight="1">
      <c r="A10" s="5">
        <v>2</v>
      </c>
      <c r="B10" s="2" t="s">
        <v>7</v>
      </c>
      <c r="C10" s="5">
        <v>1</v>
      </c>
      <c r="D10" s="12">
        <v>139800</v>
      </c>
      <c r="E10" s="12">
        <f t="shared" si="0"/>
        <v>139800</v>
      </c>
    </row>
    <row r="11" spans="1:5" ht="16.5" customHeight="1">
      <c r="A11" s="5">
        <v>3</v>
      </c>
      <c r="B11" s="2" t="s">
        <v>51</v>
      </c>
      <c r="C11" s="5">
        <v>1</v>
      </c>
      <c r="D11" s="12">
        <v>98200</v>
      </c>
      <c r="E11" s="12">
        <f t="shared" si="0"/>
        <v>98200</v>
      </c>
    </row>
    <row r="12" spans="1:5" ht="16.5" customHeight="1">
      <c r="A12" s="5">
        <v>4</v>
      </c>
      <c r="B12" s="2" t="s">
        <v>71</v>
      </c>
      <c r="C12" s="5">
        <v>4.65</v>
      </c>
      <c r="D12" s="12">
        <v>123200</v>
      </c>
      <c r="E12" s="12">
        <f t="shared" si="0"/>
        <v>572880</v>
      </c>
    </row>
    <row r="13" spans="1:5" ht="32.25" customHeight="1">
      <c r="A13" s="5">
        <v>5</v>
      </c>
      <c r="B13" s="2" t="s">
        <v>73</v>
      </c>
      <c r="C13" s="5">
        <v>1</v>
      </c>
      <c r="D13" s="12">
        <v>112200</v>
      </c>
      <c r="E13" s="12">
        <f t="shared" si="0"/>
        <v>112200</v>
      </c>
    </row>
    <row r="14" spans="1:5" ht="16.5" customHeight="1">
      <c r="A14" s="5">
        <v>6</v>
      </c>
      <c r="B14" s="2" t="s">
        <v>8</v>
      </c>
      <c r="C14" s="5">
        <v>1.55</v>
      </c>
      <c r="D14" s="12">
        <v>116600</v>
      </c>
      <c r="E14" s="15">
        <f t="shared" si="0"/>
        <v>180730</v>
      </c>
    </row>
    <row r="15" spans="1:5" ht="16.5" customHeight="1">
      <c r="A15" s="5">
        <v>7</v>
      </c>
      <c r="B15" s="2" t="s">
        <v>77</v>
      </c>
      <c r="C15" s="11">
        <f>C17+C17</f>
        <v>4</v>
      </c>
      <c r="D15" s="11"/>
      <c r="E15" s="13">
        <f>E16+E17</f>
        <v>406000</v>
      </c>
    </row>
    <row r="16" spans="1:5" ht="16.5" customHeight="1">
      <c r="A16" s="5">
        <v>7.1</v>
      </c>
      <c r="B16" s="2" t="s">
        <v>9</v>
      </c>
      <c r="C16" s="5">
        <v>2</v>
      </c>
      <c r="D16" s="12">
        <v>98200</v>
      </c>
      <c r="E16" s="12">
        <f aca="true" t="shared" si="1" ref="E16:E25">D16*C16</f>
        <v>196400</v>
      </c>
    </row>
    <row r="17" spans="1:5" ht="16.5" customHeight="1">
      <c r="A17" s="5">
        <v>7.2</v>
      </c>
      <c r="B17" s="2" t="s">
        <v>9</v>
      </c>
      <c r="C17" s="5">
        <v>2</v>
      </c>
      <c r="D17" s="12">
        <v>104800</v>
      </c>
      <c r="E17" s="12">
        <f t="shared" si="1"/>
        <v>209600</v>
      </c>
    </row>
    <row r="18" spans="1:5" ht="16.5" customHeight="1">
      <c r="A18" s="5">
        <v>8</v>
      </c>
      <c r="B18" s="2" t="s">
        <v>10</v>
      </c>
      <c r="C18" s="5">
        <v>1</v>
      </c>
      <c r="D18" s="12">
        <v>104800</v>
      </c>
      <c r="E18" s="12">
        <f t="shared" si="1"/>
        <v>104800</v>
      </c>
    </row>
    <row r="19" spans="1:5" ht="16.5" customHeight="1">
      <c r="A19" s="5">
        <v>9</v>
      </c>
      <c r="B19" s="2" t="s">
        <v>11</v>
      </c>
      <c r="C19" s="5">
        <v>1</v>
      </c>
      <c r="D19" s="12">
        <v>98200</v>
      </c>
      <c r="E19" s="12">
        <f t="shared" si="1"/>
        <v>98200</v>
      </c>
    </row>
    <row r="20" spans="1:5" ht="16.5" customHeight="1">
      <c r="A20" s="5">
        <v>10</v>
      </c>
      <c r="B20" s="2" t="s">
        <v>12</v>
      </c>
      <c r="C20" s="5">
        <v>1</v>
      </c>
      <c r="D20" s="12">
        <v>104800</v>
      </c>
      <c r="E20" s="12">
        <f t="shared" si="1"/>
        <v>104800</v>
      </c>
    </row>
    <row r="21" spans="1:5" ht="16.5" customHeight="1">
      <c r="A21" s="5">
        <v>11</v>
      </c>
      <c r="B21" s="2" t="s">
        <v>13</v>
      </c>
      <c r="C21" s="5">
        <v>1</v>
      </c>
      <c r="D21" s="12">
        <v>104800</v>
      </c>
      <c r="E21" s="12">
        <f t="shared" si="1"/>
        <v>104800</v>
      </c>
    </row>
    <row r="22" spans="1:5" ht="16.5" customHeight="1">
      <c r="A22" s="5">
        <v>12</v>
      </c>
      <c r="B22" s="2" t="s">
        <v>14</v>
      </c>
      <c r="C22" s="5">
        <v>1</v>
      </c>
      <c r="D22" s="12">
        <v>98200</v>
      </c>
      <c r="E22" s="12">
        <f t="shared" si="1"/>
        <v>98200</v>
      </c>
    </row>
    <row r="23" spans="1:5" ht="16.5" customHeight="1">
      <c r="A23" s="5">
        <v>13</v>
      </c>
      <c r="B23" s="2" t="s">
        <v>15</v>
      </c>
      <c r="C23" s="5">
        <v>1</v>
      </c>
      <c r="D23" s="12">
        <v>98200</v>
      </c>
      <c r="E23" s="12">
        <f t="shared" si="1"/>
        <v>98200</v>
      </c>
    </row>
    <row r="24" spans="1:5" ht="16.5" customHeight="1">
      <c r="A24" s="5">
        <v>14</v>
      </c>
      <c r="B24" s="2" t="s">
        <v>16</v>
      </c>
      <c r="C24" s="5">
        <v>1</v>
      </c>
      <c r="D24" s="12">
        <v>98200</v>
      </c>
      <c r="E24" s="12">
        <f t="shared" si="1"/>
        <v>98200</v>
      </c>
    </row>
    <row r="25" spans="1:5" ht="30" customHeight="1">
      <c r="A25" s="5">
        <v>15</v>
      </c>
      <c r="B25" s="2" t="s">
        <v>80</v>
      </c>
      <c r="C25" s="5">
        <v>1</v>
      </c>
      <c r="D25" s="12">
        <v>98200</v>
      </c>
      <c r="E25" s="12">
        <f t="shared" si="1"/>
        <v>98200</v>
      </c>
    </row>
    <row r="26" spans="1:5" ht="23.25" customHeight="1">
      <c r="A26" s="31" t="s">
        <v>89</v>
      </c>
      <c r="B26" s="32"/>
      <c r="C26" s="4">
        <f>C9+C10+C11+C12+C13+C14+C15+C18+C19+C20+C21+C22+C23+C24+C25</f>
        <v>22.200000000000003</v>
      </c>
      <c r="D26" s="4"/>
      <c r="E26" s="28">
        <f>E9+E10+E11+E12+E13+E14+E15+E18+E19+E20+E21+E22+E23+E24+E25</f>
        <v>2491910</v>
      </c>
    </row>
    <row r="31" spans="1:4" ht="14.25" customHeight="1">
      <c r="A31" s="30" t="s">
        <v>54</v>
      </c>
      <c r="B31" s="30"/>
      <c r="C31" s="29" t="s">
        <v>55</v>
      </c>
      <c r="D31" s="29"/>
    </row>
  </sheetData>
  <sheetProtection/>
  <mergeCells count="8">
    <mergeCell ref="C31:D31"/>
    <mergeCell ref="C3:E3"/>
    <mergeCell ref="A4:E4"/>
    <mergeCell ref="B6:D6"/>
    <mergeCell ref="A26:B26"/>
    <mergeCell ref="C1:E1"/>
    <mergeCell ref="C2:E2"/>
    <mergeCell ref="A31:B31"/>
  </mergeCells>
  <printOptions/>
  <pageMargins left="0.74" right="0.24" top="0.2" bottom="0.42" header="0.2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2021-12-28T06:49:26Z</cp:lastPrinted>
  <dcterms:created xsi:type="dcterms:W3CDTF">1996-10-14T23:33:28Z</dcterms:created>
  <dcterms:modified xsi:type="dcterms:W3CDTF">2021-12-30T06:57:19Z</dcterms:modified>
  <cp:category/>
  <cp:version/>
  <cp:contentType/>
  <cp:contentStatus/>
</cp:coreProperties>
</file>